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65" windowWidth="18195" windowHeight="7575"/>
  </bookViews>
  <sheets>
    <sheet name=" 2020" sheetId="4" r:id="rId1"/>
  </sheets>
  <definedNames>
    <definedName name="_xlnm.Print_Area" localSheetId="0">' 2020'!$A$1:$N$82</definedName>
  </definedNames>
  <calcPr calcId="145621"/>
</workbook>
</file>

<file path=xl/calcChain.xml><?xml version="1.0" encoding="utf-8"?>
<calcChain xmlns="http://schemas.openxmlformats.org/spreadsheetml/2006/main">
  <c r="E33" i="4" l="1"/>
  <c r="E11" i="4" l="1"/>
  <c r="E60" i="4" l="1"/>
  <c r="C60" i="4"/>
  <c r="G32" i="4"/>
  <c r="E37" i="4"/>
  <c r="D37" i="4"/>
  <c r="E29" i="4" l="1"/>
  <c r="E30" i="4" l="1"/>
  <c r="G39" i="4" l="1"/>
  <c r="F32" i="4" l="1"/>
  <c r="F38" i="4"/>
  <c r="C37" i="4"/>
  <c r="C33" i="4" s="1"/>
  <c r="C12" i="4"/>
  <c r="H51" i="4" l="1"/>
  <c r="G45" i="4"/>
  <c r="F45" i="4"/>
  <c r="M30" i="4"/>
  <c r="N30" i="4"/>
  <c r="F13" i="4"/>
  <c r="G13" i="4"/>
  <c r="M13" i="4"/>
  <c r="N13" i="4"/>
  <c r="F42" i="4"/>
  <c r="G42" i="4"/>
  <c r="F41" i="4"/>
  <c r="E14" i="4"/>
  <c r="I14" i="4"/>
  <c r="H14" i="4"/>
  <c r="D14" i="4"/>
  <c r="C14" i="4"/>
  <c r="C24" i="4" l="1"/>
  <c r="D33" i="4"/>
  <c r="C29" i="4"/>
  <c r="C11" i="4" l="1"/>
  <c r="C30" i="4"/>
  <c r="G65" i="4"/>
  <c r="F65" i="4"/>
  <c r="H73" i="4" l="1"/>
  <c r="E73" i="4"/>
  <c r="I73" i="4" s="1"/>
  <c r="G54" i="4" l="1"/>
  <c r="F54" i="4"/>
  <c r="G58" i="4"/>
  <c r="F57" i="4"/>
  <c r="G57" i="4"/>
  <c r="F58" i="4"/>
  <c r="F56" i="4"/>
  <c r="G56" i="4"/>
  <c r="I47" i="4" l="1"/>
  <c r="H47" i="4"/>
  <c r="H44" i="4" s="1"/>
  <c r="I51" i="4" l="1"/>
  <c r="I44" i="4" s="1"/>
  <c r="G14" i="4" l="1"/>
  <c r="E19" i="4"/>
  <c r="E24" i="4"/>
  <c r="K15" i="4"/>
  <c r="L54" i="4"/>
  <c r="N54" i="4" s="1"/>
  <c r="K54" i="4"/>
  <c r="M54" i="4" s="1"/>
  <c r="L46" i="4"/>
  <c r="N46" i="4" s="1"/>
  <c r="K46" i="4"/>
  <c r="M46" i="4" s="1"/>
  <c r="L44" i="4"/>
  <c r="K44" i="4"/>
  <c r="L41" i="4"/>
  <c r="N41" i="4" s="1"/>
  <c r="K41" i="4"/>
  <c r="M41" i="4" s="1"/>
  <c r="G53" i="4"/>
  <c r="F53" i="4"/>
  <c r="G52" i="4"/>
  <c r="F52" i="4"/>
  <c r="G50" i="4"/>
  <c r="F50" i="4"/>
  <c r="G49" i="4"/>
  <c r="F49" i="4"/>
  <c r="G48" i="4"/>
  <c r="F48" i="4"/>
  <c r="G46" i="4"/>
  <c r="F46" i="4"/>
  <c r="G43" i="4"/>
  <c r="F43" i="4"/>
  <c r="G41" i="4"/>
  <c r="D55" i="4"/>
  <c r="E55" i="4"/>
  <c r="C55" i="4"/>
  <c r="D51" i="4"/>
  <c r="F51" i="4" s="1"/>
  <c r="E51" i="4"/>
  <c r="G51" i="4" s="1"/>
  <c r="C51" i="4"/>
  <c r="D47" i="4"/>
  <c r="F47" i="4" s="1"/>
  <c r="E47" i="4"/>
  <c r="C47" i="4"/>
  <c r="L40" i="4"/>
  <c r="N40" i="4" s="1"/>
  <c r="K40" i="4"/>
  <c r="M40" i="4" s="1"/>
  <c r="G40" i="4"/>
  <c r="F40" i="4"/>
  <c r="L39" i="4"/>
  <c r="N39" i="4" s="1"/>
  <c r="K39" i="4"/>
  <c r="M39" i="4" s="1"/>
  <c r="F39" i="4"/>
  <c r="L38" i="4"/>
  <c r="K38" i="4"/>
  <c r="G38" i="4"/>
  <c r="L36" i="4"/>
  <c r="K36" i="4"/>
  <c r="G36" i="4"/>
  <c r="F36" i="4"/>
  <c r="L32" i="4"/>
  <c r="N32" i="4" s="1"/>
  <c r="K32" i="4"/>
  <c r="M32" i="4" s="1"/>
  <c r="L31" i="4"/>
  <c r="N31" i="4" s="1"/>
  <c r="K31" i="4"/>
  <c r="G31" i="4"/>
  <c r="F31" i="4"/>
  <c r="L28" i="4"/>
  <c r="N28" i="4" s="1"/>
  <c r="K28" i="4"/>
  <c r="M28" i="4" s="1"/>
  <c r="G28" i="4"/>
  <c r="F28" i="4"/>
  <c r="L27" i="4"/>
  <c r="N27" i="4" s="1"/>
  <c r="K27" i="4"/>
  <c r="M27" i="4" s="1"/>
  <c r="G27" i="4"/>
  <c r="F27" i="4"/>
  <c r="L26" i="4"/>
  <c r="N26" i="4" s="1"/>
  <c r="K26" i="4"/>
  <c r="M26" i="4" s="1"/>
  <c r="G26" i="4"/>
  <c r="F26" i="4"/>
  <c r="L25" i="4"/>
  <c r="N25" i="4" s="1"/>
  <c r="K25" i="4"/>
  <c r="K24" i="4" s="1"/>
  <c r="G25" i="4"/>
  <c r="F25" i="4"/>
  <c r="I24" i="4"/>
  <c r="H24" i="4"/>
  <c r="D24" i="4"/>
  <c r="F24" i="4" s="1"/>
  <c r="L23" i="4"/>
  <c r="N23" i="4" s="1"/>
  <c r="K23" i="4"/>
  <c r="M23" i="4" s="1"/>
  <c r="G23" i="4"/>
  <c r="F23" i="4"/>
  <c r="L22" i="4"/>
  <c r="N22" i="4" s="1"/>
  <c r="K22" i="4"/>
  <c r="M22" i="4" s="1"/>
  <c r="G22" i="4"/>
  <c r="F22" i="4"/>
  <c r="L21" i="4"/>
  <c r="N21" i="4" s="1"/>
  <c r="K21" i="4"/>
  <c r="M21" i="4" s="1"/>
  <c r="G21" i="4"/>
  <c r="F21" i="4"/>
  <c r="L20" i="4"/>
  <c r="N20" i="4" s="1"/>
  <c r="K20" i="4"/>
  <c r="G20" i="4"/>
  <c r="F20" i="4"/>
  <c r="I19" i="4"/>
  <c r="H19" i="4"/>
  <c r="D19" i="4"/>
  <c r="C19" i="4"/>
  <c r="L18" i="4"/>
  <c r="N18" i="4" s="1"/>
  <c r="K18" i="4"/>
  <c r="M18" i="4" s="1"/>
  <c r="G18" i="4"/>
  <c r="F18" i="4"/>
  <c r="L17" i="4"/>
  <c r="N17" i="4" s="1"/>
  <c r="K17" i="4"/>
  <c r="M17" i="4" s="1"/>
  <c r="G17" i="4"/>
  <c r="F17" i="4"/>
  <c r="L16" i="4"/>
  <c r="N16" i="4" s="1"/>
  <c r="K16" i="4"/>
  <c r="M16" i="4" s="1"/>
  <c r="G16" i="4"/>
  <c r="F16" i="4"/>
  <c r="L15" i="4"/>
  <c r="N15" i="4" s="1"/>
  <c r="G15" i="4"/>
  <c r="F15" i="4"/>
  <c r="K37" i="4" l="1"/>
  <c r="N38" i="4"/>
  <c r="L37" i="4"/>
  <c r="N37" i="4" s="1"/>
  <c r="G47" i="4"/>
  <c r="E44" i="4"/>
  <c r="G44" i="4" s="1"/>
  <c r="G24" i="4"/>
  <c r="F19" i="4"/>
  <c r="M20" i="4"/>
  <c r="K19" i="4"/>
  <c r="G19" i="4"/>
  <c r="E12" i="4"/>
  <c r="M15" i="4"/>
  <c r="K14" i="4"/>
  <c r="K12" i="4" s="1"/>
  <c r="M25" i="4"/>
  <c r="M36" i="4"/>
  <c r="M38" i="4"/>
  <c r="M37" i="4"/>
  <c r="N36" i="4"/>
  <c r="D29" i="4"/>
  <c r="D30" i="4" s="1"/>
  <c r="D44" i="4"/>
  <c r="F44" i="4" s="1"/>
  <c r="C44" i="4"/>
  <c r="C59" i="4" s="1"/>
  <c r="H12" i="4"/>
  <c r="D12" i="4"/>
  <c r="F14" i="4"/>
  <c r="M31" i="4"/>
  <c r="I12" i="4"/>
  <c r="L19" i="4"/>
  <c r="N19" i="4" s="1"/>
  <c r="L14" i="4"/>
  <c r="M24" i="4"/>
  <c r="L24" i="4"/>
  <c r="N24" i="4" s="1"/>
  <c r="L29" i="4" l="1"/>
  <c r="N29" i="4" s="1"/>
  <c r="N44" i="4"/>
  <c r="M44" i="4"/>
  <c r="F12" i="4"/>
  <c r="M14" i="4"/>
  <c r="L33" i="4"/>
  <c r="N33" i="4" s="1"/>
  <c r="K33" i="4"/>
  <c r="M33" i="4" s="1"/>
  <c r="K29" i="4"/>
  <c r="M29" i="4" s="1"/>
  <c r="D11" i="4"/>
  <c r="D59" i="4"/>
  <c r="E59" i="4"/>
  <c r="M12" i="4"/>
  <c r="L12" i="4"/>
  <c r="N12" i="4" s="1"/>
  <c r="N14" i="4"/>
  <c r="G12" i="4"/>
</calcChain>
</file>

<file path=xl/sharedStrings.xml><?xml version="1.0" encoding="utf-8"?>
<sst xmlns="http://schemas.openxmlformats.org/spreadsheetml/2006/main" count="351" uniqueCount="150">
  <si>
    <t>№ п/п</t>
  </si>
  <si>
    <t>Наименование показателя</t>
  </si>
  <si>
    <t xml:space="preserve">Посевная площадь, га </t>
  </si>
  <si>
    <t>Производство продукции в зерновых единицах</t>
  </si>
  <si>
    <t>всего, тонн</t>
  </si>
  <si>
    <t>с 1 га посевной площади, ц</t>
  </si>
  <si>
    <t>посевная</t>
  </si>
  <si>
    <t>убранная</t>
  </si>
  <si>
    <t xml:space="preserve"> </t>
  </si>
  <si>
    <t>х</t>
  </si>
  <si>
    <t xml:space="preserve">               пшеница</t>
  </si>
  <si>
    <t xml:space="preserve">               рожь</t>
  </si>
  <si>
    <t xml:space="preserve">              ячмень</t>
  </si>
  <si>
    <t xml:space="preserve">              тритикале</t>
  </si>
  <si>
    <t xml:space="preserve">             пшеница</t>
  </si>
  <si>
    <t xml:space="preserve">             ячмень</t>
  </si>
  <si>
    <t xml:space="preserve">            тритикале</t>
  </si>
  <si>
    <t xml:space="preserve">            овес</t>
  </si>
  <si>
    <t xml:space="preserve">            горох на зерно</t>
  </si>
  <si>
    <t xml:space="preserve">            вика на зерно </t>
  </si>
  <si>
    <t xml:space="preserve">            люпин на зерно</t>
  </si>
  <si>
    <t xml:space="preserve">            прочие</t>
  </si>
  <si>
    <t>многолетние беспокровные травы</t>
  </si>
  <si>
    <t xml:space="preserve">(подпись)                </t>
  </si>
  <si>
    <t xml:space="preserve">(расшифровка подписи)                </t>
  </si>
  <si>
    <t>"_______"___________________20____ г.</t>
  </si>
  <si>
    <t>(наименование предприятия, наименование МО)</t>
  </si>
  <si>
    <t xml:space="preserve">Руководитель         </t>
  </si>
  <si>
    <t xml:space="preserve">факт отчетного года </t>
  </si>
  <si>
    <t>План на текущий год</t>
  </si>
  <si>
    <t xml:space="preserve">                             (дата составления)</t>
  </si>
  <si>
    <t>1.1.</t>
  </si>
  <si>
    <t>1.2.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</si>
  <si>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</si>
  <si>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</si>
  <si>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</si>
  <si>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</si>
  <si>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</si>
  <si>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</si>
  <si>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</si>
  <si>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</si>
  <si>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1.3.</t>
  </si>
  <si>
    <t>1.3.1.</t>
  </si>
  <si>
    <t>1.3.2.</t>
  </si>
  <si>
    <t>1.3.3.</t>
  </si>
  <si>
    <t>1.3.4.</t>
  </si>
  <si>
    <t>2.1.</t>
  </si>
  <si>
    <t>2.2.</t>
  </si>
  <si>
    <t>2.3.</t>
  </si>
  <si>
    <t xml:space="preserve">Рапс </t>
  </si>
  <si>
    <t>Урожайность, ц/га                      (кг/кв. м*, шт/кв. м**)</t>
  </si>
  <si>
    <t>Валовый сбор, тонн       (млн шт**)</t>
  </si>
  <si>
    <t xml:space="preserve">Топинамбур </t>
  </si>
  <si>
    <t>2.3.1.</t>
  </si>
  <si>
    <t>2.3.2.</t>
  </si>
  <si>
    <t>2.3.3.</t>
  </si>
  <si>
    <t>2.3.3.1.</t>
  </si>
  <si>
    <t>2.3.3.2.</t>
  </si>
  <si>
    <t>2.3.3.3.</t>
  </si>
  <si>
    <t>из строки 2.3.: многолетние травы старше 5 лет использования, за исключением козлятника восточного</t>
  </si>
  <si>
    <t>3.</t>
  </si>
  <si>
    <t>4.</t>
  </si>
  <si>
    <t>5.</t>
  </si>
  <si>
    <t>5.1.</t>
  </si>
  <si>
    <t>5.2.</t>
  </si>
  <si>
    <t>5.3.</t>
  </si>
  <si>
    <t>5.2.1.</t>
  </si>
  <si>
    <t>5.2.2.</t>
  </si>
  <si>
    <t>5.2.3.</t>
  </si>
  <si>
    <t>5.3.1.</t>
  </si>
  <si>
    <t>5.3.2.</t>
  </si>
  <si>
    <t>6.</t>
  </si>
  <si>
    <t>7.</t>
  </si>
  <si>
    <t>7.1.</t>
  </si>
  <si>
    <t>7.2.</t>
  </si>
  <si>
    <t>7.3.</t>
  </si>
  <si>
    <t xml:space="preserve">         кукуруза на силос и зеленый корм</t>
  </si>
  <si>
    <t xml:space="preserve">         однолетние и силосные культуры (без кукурузы) включая озимые на корм</t>
  </si>
  <si>
    <t xml:space="preserve">        на сено</t>
  </si>
  <si>
    <t xml:space="preserve">        на зеленый корм, сенаж, силос</t>
  </si>
  <si>
    <t xml:space="preserve">        на семена</t>
  </si>
  <si>
    <t xml:space="preserve">     мини-клубни</t>
  </si>
  <si>
    <t xml:space="preserve">     1-е и 2-е полевое поколение</t>
  </si>
  <si>
    <t xml:space="preserve">     супер-супер элита</t>
  </si>
  <si>
    <t xml:space="preserve">     супер-элита</t>
  </si>
  <si>
    <t xml:space="preserve">     элита</t>
  </si>
  <si>
    <t xml:space="preserve">      овощи*</t>
  </si>
  <si>
    <t xml:space="preserve">     цветы (розы)**</t>
  </si>
  <si>
    <t xml:space="preserve">     грибы*</t>
  </si>
  <si>
    <t>8.</t>
  </si>
  <si>
    <r>
      <t xml:space="preserve">Посевная площадь, всего </t>
    </r>
    <r>
      <rPr>
        <i/>
        <sz val="10"/>
        <rFont val="Times New Roman"/>
        <family val="1"/>
        <charset val="204"/>
      </rPr>
      <t>(сумма строк: 1+2+3+4+5+6+7)</t>
    </r>
  </si>
  <si>
    <r>
      <t>Картофель, всего</t>
    </r>
    <r>
      <rPr>
        <i/>
        <sz val="10"/>
        <rFont val="Times New Roman"/>
        <family val="1"/>
        <charset val="204"/>
      </rPr>
      <t xml:space="preserve"> (сумма строк: 5.1.+5.2.+5.3.)</t>
    </r>
  </si>
  <si>
    <r>
      <t>Продукция защищенного грунта, всего</t>
    </r>
    <r>
      <rPr>
        <i/>
        <sz val="10"/>
        <rFont val="Times New Roman"/>
        <family val="1"/>
        <charset val="204"/>
      </rPr>
      <t xml:space="preserve"> (сумма строк: 7.1.+7.2.2+7.3.)</t>
    </r>
  </si>
  <si>
    <r>
      <t xml:space="preserve">элитный семенной картофель </t>
    </r>
    <r>
      <rPr>
        <i/>
        <sz val="10"/>
        <rFont val="Times New Roman"/>
        <family val="1"/>
        <charset val="204"/>
      </rPr>
      <t>(сумма строк: 5.3.1.+5.3.2)</t>
    </r>
  </si>
  <si>
    <r>
      <t>оригинальный семенной картофель</t>
    </r>
    <r>
      <rPr>
        <i/>
        <sz val="10"/>
        <rFont val="Times New Roman"/>
        <family val="1"/>
        <charset val="204"/>
      </rPr>
      <t xml:space="preserve"> (сумма строк: 5.2.1.+5.2.2.+5.2.3.)</t>
    </r>
  </si>
  <si>
    <r>
      <t xml:space="preserve">многолетние травы посева прошлых лет - всего </t>
    </r>
    <r>
      <rPr>
        <i/>
        <sz val="10"/>
        <rFont val="Times New Roman"/>
        <family val="1"/>
        <charset val="204"/>
      </rPr>
      <t>(сумма строк: 2.3.3.1+2.3.3.2.+2.3.3.3.)</t>
    </r>
  </si>
  <si>
    <r>
      <t xml:space="preserve">Многолетние травы - всего </t>
    </r>
    <r>
      <rPr>
        <i/>
        <sz val="10"/>
        <rFont val="Times New Roman"/>
        <family val="1"/>
        <charset val="204"/>
      </rPr>
      <t>(сумма строк: 2.3.2.+2.3.3.)</t>
    </r>
  </si>
  <si>
    <r>
      <t xml:space="preserve">Кормовые культуры - всего </t>
    </r>
    <r>
      <rPr>
        <i/>
        <sz val="10"/>
        <rFont val="Times New Roman"/>
        <family val="1"/>
        <charset val="204"/>
      </rPr>
      <t>(сумма строк: 2.1.+2.2.+2.3.)</t>
    </r>
  </si>
  <si>
    <r>
      <t xml:space="preserve">Зернобобовые культуры на зерно - всего </t>
    </r>
    <r>
      <rPr>
        <i/>
        <sz val="10"/>
        <rFont val="Times New Roman"/>
        <family val="1"/>
        <charset val="204"/>
      </rPr>
      <t>(сумма строк: 1.3.1.+1.3.2.+1.3.3.+1.3.4.)</t>
    </r>
  </si>
  <si>
    <r>
      <t xml:space="preserve">Зерновые и зернобобовые культуры-всего </t>
    </r>
    <r>
      <rPr>
        <i/>
        <sz val="10"/>
        <rFont val="Times New Roman"/>
        <family val="1"/>
        <charset val="204"/>
      </rPr>
      <t>(сумма строк: 1.1.+1.2.+1.3.)</t>
    </r>
  </si>
  <si>
    <r>
      <t xml:space="preserve">Яровые зерновые - всего </t>
    </r>
    <r>
      <rPr>
        <i/>
        <sz val="10"/>
        <rFont val="Times New Roman"/>
        <family val="1"/>
        <charset val="204"/>
      </rPr>
      <t>(сумма строк: 1.2.1.+1.2.2.+1.2.3.+1.2.4.)</t>
    </r>
  </si>
  <si>
    <t>Коэффициенты перевода в зерновые единицы***</t>
  </si>
  <si>
    <t>*** Коэффициенты перевода, утвержденные приказом Минсельхоза РФ  от  06.07.2017  № 330</t>
  </si>
  <si>
    <t>****  для получателей субсидии, предоставляющих справку-расчет на бумажном носителе</t>
  </si>
  <si>
    <t>****</t>
  </si>
  <si>
    <t xml:space="preserve">МП </t>
  </si>
  <si>
    <t>многолетние травы первого года пользования</t>
  </si>
  <si>
    <t>многолетние травы второго года пользования</t>
  </si>
  <si>
    <t>многолетние травы третьего года пользования</t>
  </si>
  <si>
    <t>многолетние травы четвертого года пользования</t>
  </si>
  <si>
    <t>многолетние травы пятого года пользования</t>
  </si>
  <si>
    <t>площадь, га</t>
  </si>
  <si>
    <t>год и вид посева</t>
  </si>
  <si>
    <t>Итого площадь перезалужения, га</t>
  </si>
  <si>
    <t>9.</t>
  </si>
  <si>
    <r>
      <t xml:space="preserve">подпокровно                             текущий год  - </t>
    </r>
    <r>
      <rPr>
        <i/>
        <sz val="10"/>
        <rFont val="Times New Roman"/>
        <family val="1"/>
        <charset val="204"/>
      </rPr>
      <t>(минус)</t>
    </r>
    <r>
      <rPr>
        <sz val="10"/>
        <rFont val="Times New Roman"/>
        <family val="1"/>
        <charset val="204"/>
      </rPr>
      <t xml:space="preserve"> 2 года </t>
    </r>
  </si>
  <si>
    <r>
      <t xml:space="preserve">подпокровно                             текущий год  - </t>
    </r>
    <r>
      <rPr>
        <i/>
        <sz val="10"/>
        <rFont val="Times New Roman"/>
        <family val="1"/>
        <charset val="204"/>
      </rPr>
      <t>(минус)</t>
    </r>
    <r>
      <rPr>
        <sz val="10"/>
        <rFont val="Times New Roman"/>
        <family val="1"/>
        <charset val="204"/>
      </rPr>
      <t xml:space="preserve"> 3 года </t>
    </r>
  </si>
  <si>
    <r>
      <t xml:space="preserve">подпокровно                             текущий год  - </t>
    </r>
    <r>
      <rPr>
        <i/>
        <sz val="10"/>
        <rFont val="Times New Roman"/>
        <family val="1"/>
        <charset val="204"/>
      </rPr>
      <t>(минус)</t>
    </r>
    <r>
      <rPr>
        <sz val="10"/>
        <rFont val="Times New Roman"/>
        <family val="1"/>
        <charset val="204"/>
      </rPr>
      <t xml:space="preserve"> 4 года </t>
    </r>
  </si>
  <si>
    <r>
      <t xml:space="preserve">подпокровно                             текущий год  - </t>
    </r>
    <r>
      <rPr>
        <i/>
        <sz val="10"/>
        <rFont val="Times New Roman"/>
        <family val="1"/>
        <charset val="204"/>
      </rPr>
      <t xml:space="preserve">(минус) </t>
    </r>
    <r>
      <rPr>
        <sz val="10"/>
        <rFont val="Times New Roman"/>
        <family val="1"/>
        <charset val="204"/>
      </rPr>
      <t>5 лет</t>
    </r>
  </si>
  <si>
    <r>
      <t>подпокровно                             текущий год  -</t>
    </r>
    <r>
      <rPr>
        <i/>
        <sz val="10"/>
        <rFont val="Times New Roman"/>
        <family val="1"/>
        <charset val="204"/>
      </rPr>
      <t xml:space="preserve"> (минус)</t>
    </r>
    <r>
      <rPr>
        <sz val="10"/>
        <rFont val="Times New Roman"/>
        <family val="1"/>
        <charset val="204"/>
      </rPr>
      <t xml:space="preserve"> 6 лет</t>
    </r>
  </si>
  <si>
    <r>
      <t xml:space="preserve">беспокровно                                        текущий год - </t>
    </r>
    <r>
      <rPr>
        <i/>
        <sz val="10"/>
        <rFont val="Times New Roman"/>
        <family val="1"/>
        <charset val="204"/>
      </rPr>
      <t>(минус)</t>
    </r>
    <r>
      <rPr>
        <sz val="10"/>
        <rFont val="Times New Roman"/>
        <family val="1"/>
        <charset val="204"/>
      </rPr>
      <t xml:space="preserve"> 1 год</t>
    </r>
  </si>
  <si>
    <r>
      <t xml:space="preserve">беспокровно                                        текущий год - </t>
    </r>
    <r>
      <rPr>
        <i/>
        <sz val="10"/>
        <rFont val="Times New Roman"/>
        <family val="1"/>
        <charset val="204"/>
      </rPr>
      <t>(минус)</t>
    </r>
    <r>
      <rPr>
        <sz val="10"/>
        <rFont val="Times New Roman"/>
        <family val="1"/>
        <charset val="204"/>
      </rPr>
      <t xml:space="preserve"> 2 года</t>
    </r>
  </si>
  <si>
    <r>
      <t xml:space="preserve">беспокровно                                        текущий год - </t>
    </r>
    <r>
      <rPr>
        <i/>
        <sz val="10"/>
        <rFont val="Times New Roman"/>
        <family val="1"/>
        <charset val="204"/>
      </rPr>
      <t>(минус)</t>
    </r>
    <r>
      <rPr>
        <sz val="10"/>
        <rFont val="Times New Roman"/>
        <family val="1"/>
        <charset val="204"/>
      </rPr>
      <t xml:space="preserve"> 3 года</t>
    </r>
  </si>
  <si>
    <r>
      <t xml:space="preserve">беспокровно                                        текущий год - </t>
    </r>
    <r>
      <rPr>
        <i/>
        <sz val="10"/>
        <rFont val="Times New Roman"/>
        <family val="1"/>
        <charset val="204"/>
      </rPr>
      <t xml:space="preserve">(минус) </t>
    </r>
    <r>
      <rPr>
        <sz val="10"/>
        <rFont val="Times New Roman"/>
        <family val="1"/>
        <charset val="204"/>
      </rPr>
      <t>4 года</t>
    </r>
  </si>
  <si>
    <r>
      <t xml:space="preserve">беспокровно                                        текущий год - </t>
    </r>
    <r>
      <rPr>
        <i/>
        <sz val="10"/>
        <rFont val="Times New Roman"/>
        <family val="1"/>
        <charset val="204"/>
      </rPr>
      <t>(минус)</t>
    </r>
    <r>
      <rPr>
        <sz val="10"/>
        <rFont val="Times New Roman"/>
        <family val="1"/>
        <charset val="204"/>
      </rPr>
      <t xml:space="preserve"> 5 лет</t>
    </r>
  </si>
  <si>
    <t>Итого</t>
  </si>
  <si>
    <r>
      <t>Страхование сельскохозяйственных культур, всего</t>
    </r>
    <r>
      <rPr>
        <i/>
        <sz val="10"/>
        <rFont val="Times New Roman"/>
        <family val="1"/>
        <charset val="204"/>
      </rPr>
      <t xml:space="preserve"> (сумма строк 9.1.+9.2.+9.3.+9.4.)</t>
    </r>
  </si>
  <si>
    <t>9.1.</t>
  </si>
  <si>
    <t>9.2.</t>
  </si>
  <si>
    <t>9.3.</t>
  </si>
  <si>
    <t>9.4.</t>
  </si>
  <si>
    <t xml:space="preserve">     зерновые и зернобобовые культуры</t>
  </si>
  <si>
    <t xml:space="preserve">     кормовые культуры</t>
  </si>
  <si>
    <t xml:space="preserve">     овощи открытого грунта</t>
  </si>
  <si>
    <t xml:space="preserve">     картофель</t>
  </si>
  <si>
    <r>
      <t xml:space="preserve">Озимые зерновые культуры - всего </t>
    </r>
    <r>
      <rPr>
        <i/>
        <sz val="10"/>
        <rFont val="Times New Roman"/>
        <family val="1"/>
        <charset val="204"/>
      </rPr>
      <t>(сумма строк: 1.1.1.+1.1.2.+1.1.3.+1.1.4.)</t>
    </r>
  </si>
  <si>
    <t>2.</t>
  </si>
  <si>
    <t>1.</t>
  </si>
  <si>
    <t>Овощи открытого грунта, всего</t>
  </si>
  <si>
    <r>
      <t xml:space="preserve">Посевная площадь под зерновыми, зернобобовыми и кормовыми культурами, всего                                     </t>
    </r>
    <r>
      <rPr>
        <i/>
        <sz val="10"/>
        <rFont val="Times New Roman"/>
        <family val="1"/>
        <charset val="204"/>
      </rPr>
      <t xml:space="preserve"> (сумма строк: 1.+2.)</t>
    </r>
  </si>
  <si>
    <t>11. Перезалужение (посев) многолетних трав</t>
  </si>
  <si>
    <t>10.</t>
  </si>
  <si>
    <t>Земляника</t>
  </si>
  <si>
    <r>
      <rPr>
        <b/>
        <sz val="10"/>
        <rFont val="Times New Roman"/>
        <family val="1"/>
        <charset val="204"/>
      </rPr>
      <t>в том числе из строки 1</t>
    </r>
    <r>
      <rPr>
        <sz val="10"/>
        <rFont val="Times New Roman"/>
        <family val="1"/>
        <charset val="204"/>
      </rPr>
      <t>:  площадь, засеянная семенами сельскохозяйственных культур, сорта или гибриды которых включены в Государственный реестр селекционных достижений, допущенных к использованию по Северо-Западному (2) региону допуска, а  сортовые и посевные качества   соответствуют ГОСТ Р 52325-2005</t>
    </r>
  </si>
  <si>
    <r>
      <rPr>
        <b/>
        <sz val="10"/>
        <rFont val="Times New Roman"/>
        <family val="1"/>
        <charset val="204"/>
      </rPr>
      <t>в том числе из строки 2:</t>
    </r>
    <r>
      <rPr>
        <sz val="10"/>
        <rFont val="Times New Roman"/>
        <family val="1"/>
        <charset val="204"/>
      </rPr>
      <t xml:space="preserve">  площадь, засеянная семенами сельскохозяйственных культур, сорта или гибриды которых включены в Государственный реестр селекционных достижений, допущенных к использованию по Северо-Западному (2) региону допуска, а  сортовые и посевные качества   соответствуют ГОСТ Р 52325-2005</t>
    </r>
  </si>
  <si>
    <r>
      <rPr>
        <b/>
        <sz val="10"/>
        <rFont val="Times New Roman"/>
        <family val="1"/>
        <charset val="204"/>
      </rPr>
      <t>в том числе из строки 2.3.1. :</t>
    </r>
    <r>
      <rPr>
        <sz val="10"/>
        <rFont val="Times New Roman"/>
        <family val="1"/>
        <charset val="204"/>
      </rPr>
      <t xml:space="preserve">  площадь, засеянная семенами сельскохозяйственных культур, сорта или гибриды которых включены в Государственный реестр селекционных достижений, допущенных к использованию по Северо-Западному (2) региону допуска, а  сортовые и посевные качества   соответствуют ГОСТ Р 52325-2005</t>
    </r>
  </si>
  <si>
    <r>
      <rPr>
        <b/>
        <sz val="10"/>
        <rFont val="Times New Roman"/>
        <family val="1"/>
        <charset val="204"/>
      </rPr>
      <t>в том числе из строки 3.:</t>
    </r>
    <r>
      <rPr>
        <sz val="10"/>
        <rFont val="Times New Roman"/>
        <family val="1"/>
        <charset val="204"/>
      </rPr>
      <t xml:space="preserve">  площадь, засеянная семенами сельскохозяйственных культур, сорта или гибриды которых включены в Государственный реестр селекционных достижений, допущенных к использованию по Северо-Западному (2) региону допуска, а  сортовые и посевные качества   соответствуют ГОСТ Р 32592-2013, ГОСТ Р 30106-94</t>
    </r>
  </si>
  <si>
    <r>
      <rPr>
        <b/>
        <sz val="10"/>
        <rFont val="Times New Roman"/>
        <family val="1"/>
        <charset val="204"/>
      </rPr>
      <t>в том числе из строки 5.1:</t>
    </r>
    <r>
      <rPr>
        <sz val="10"/>
        <rFont val="Times New Roman"/>
        <family val="1"/>
        <charset val="204"/>
      </rPr>
      <t xml:space="preserve">  площадь, засеянная семенами сельскохозяйственных культур, сорта или гибриды которых включены в Государственный реестр селекционных достижений, допущенных к использованию по Северо-Западному (2) региону допуска, а  сортовые и посевные качества   соответствуют ГОСТ 33996-2016</t>
    </r>
  </si>
  <si>
    <r>
      <t>картофель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i/>
        <sz val="10"/>
        <rFont val="Times New Roman"/>
        <family val="1"/>
        <charset val="204"/>
      </rPr>
      <t>(за исключением оригинального и элитного семенного картофеля)</t>
    </r>
  </si>
  <si>
    <t xml:space="preserve">Производственная программа по растениеводству  на 2020  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</si>
</sst>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 tint="0.49998474074526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 tint="0.499984740745262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3" fillId="2" borderId="0" xfId="1" applyFont="1" applyFill="1"/>
    <xf numFmtId="0" fontId="4" fillId="0" borderId="0" xfId="1" applyFont="1" applyAlignment="1">
      <alignment vertical="center" wrapText="1"/>
    </xf>
    <xf numFmtId="0" fontId="5" fillId="0" borderId="0" xfId="0" applyFont="1"/>
    <xf numFmtId="0" fontId="2" fillId="2" borderId="0" xfId="1" applyFont="1" applyFill="1" applyAlignment="1">
      <alignment vertical="center"/>
    </xf>
    <xf numFmtId="0" fontId="6" fillId="0" borderId="0" xfId="1" applyFont="1"/>
    <xf numFmtId="0" fontId="2" fillId="0" borderId="0" xfId="1" applyFont="1"/>
    <xf numFmtId="0" fontId="2" fillId="2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8" fillId="2" borderId="2" xfId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 wrapText="1"/>
    </xf>
    <xf numFmtId="164" fontId="4" fillId="2" borderId="2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2" fontId="4" fillId="0" borderId="2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49" fontId="2" fillId="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2" borderId="0" xfId="1" applyFont="1" applyFill="1"/>
    <xf numFmtId="164" fontId="4" fillId="2" borderId="0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/>
    </xf>
    <xf numFmtId="0" fontId="2" fillId="2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right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14" fontId="2" fillId="2" borderId="2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64" fontId="2" fillId="3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11" fillId="0" borderId="2" xfId="0" applyFont="1" applyBorder="1"/>
    <xf numFmtId="49" fontId="4" fillId="2" borderId="2" xfId="1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/>
    </xf>
    <xf numFmtId="165" fontId="4" fillId="3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/>
    </xf>
    <xf numFmtId="165" fontId="2" fillId="3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left" vertical="center" wrapText="1"/>
    </xf>
    <xf numFmtId="165" fontId="4" fillId="3" borderId="11" xfId="1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12" fillId="2" borderId="2" xfId="1" applyFont="1" applyFill="1" applyBorder="1" applyAlignment="1">
      <alignment horizontal="right" vertical="center"/>
    </xf>
    <xf numFmtId="0" fontId="2" fillId="3" borderId="3" xfId="1" applyFont="1" applyFill="1" applyBorder="1" applyAlignment="1">
      <alignment horizontal="center" vertical="center" wrapText="1"/>
    </xf>
    <xf numFmtId="166" fontId="2" fillId="0" borderId="2" xfId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Border="1" applyAlignment="1">
      <alignment horizontal="left" vertical="center" wrapText="1"/>
    </xf>
    <xf numFmtId="0" fontId="2" fillId="0" borderId="4" xfId="1" applyFont="1" applyBorder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view="pageBreakPreview" zoomScale="75" zoomScaleNormal="100" zoomScaleSheetLayoutView="75" workbookViewId="0">
      <pane xSplit="1" ySplit="10" topLeftCell="B50" activePane="bottomRight" state="frozen"/>
      <selection pane="topRight" activeCell="B1" sqref="B1"/>
      <selection pane="bottomLeft" activeCell="A11" sqref="A11"/>
      <selection pane="bottomRight" activeCell="D65" sqref="D65"/>
    </sheetView>
  </sheetViews>
  <sheetFormatPr defaultRowHeight="12.75" x14ac:dyDescent="0.2"/>
  <cols>
    <col min="1" max="1" width="6.28515625" style="3" customWidth="1"/>
    <col min="2" max="2" width="81.42578125" style="3" customWidth="1"/>
    <col min="3" max="3" width="12" style="3" customWidth="1"/>
    <col min="4" max="4" width="12.140625" style="3" customWidth="1"/>
    <col min="5" max="5" width="14.140625" style="3" customWidth="1"/>
    <col min="6" max="6" width="12.140625" style="3" customWidth="1"/>
    <col min="7" max="7" width="12.42578125" style="3" customWidth="1"/>
    <col min="8" max="8" width="12" style="3" customWidth="1"/>
    <col min="9" max="9" width="11.7109375" style="3" customWidth="1"/>
    <col min="10" max="10" width="16.5703125" style="3" customWidth="1"/>
    <col min="11" max="11" width="13.140625" style="3" customWidth="1"/>
    <col min="12" max="12" width="12.5703125" style="3" customWidth="1"/>
    <col min="13" max="13" width="14" style="3" customWidth="1"/>
    <col min="14" max="14" width="16.42578125" style="3" customWidth="1"/>
    <col min="15" max="16384" width="9.140625" style="3"/>
  </cols>
  <sheetData>
    <row r="1" spans="1:16" ht="84.75" hidden="1" customHeight="1" x14ac:dyDescent="0.2">
      <c r="A1" s="1"/>
      <c r="B1" s="49"/>
      <c r="C1" s="2"/>
      <c r="D1" s="2"/>
      <c r="E1" s="2"/>
      <c r="F1" s="2"/>
      <c r="G1" s="2"/>
      <c r="H1" s="2"/>
      <c r="I1" s="104"/>
      <c r="J1" s="104"/>
      <c r="K1" s="104"/>
      <c r="L1" s="104"/>
      <c r="M1" s="104"/>
      <c r="N1" s="104"/>
    </row>
    <row r="2" spans="1:16" ht="15" customHeight="1" x14ac:dyDescent="0.2">
      <c r="A2" s="1"/>
      <c r="C2" s="105" t="s">
        <v>149</v>
      </c>
      <c r="D2" s="105"/>
      <c r="E2" s="105"/>
      <c r="F2" s="105"/>
      <c r="G2" s="105"/>
      <c r="H2" s="105"/>
      <c r="I2" s="105"/>
      <c r="J2" s="2"/>
      <c r="K2" s="50"/>
      <c r="L2" s="50"/>
      <c r="M2" s="50"/>
      <c r="N2" s="50"/>
    </row>
    <row r="3" spans="1:16" ht="13.5" customHeight="1" x14ac:dyDescent="0.2">
      <c r="A3" s="1"/>
      <c r="B3" s="4"/>
      <c r="C3" s="106"/>
      <c r="D3" s="106"/>
      <c r="E3" s="106"/>
      <c r="F3" s="106"/>
      <c r="G3" s="106"/>
      <c r="H3" s="106"/>
      <c r="I3" s="106"/>
      <c r="J3" s="5"/>
      <c r="K3" s="50"/>
      <c r="L3" s="50"/>
      <c r="M3" s="50"/>
      <c r="N3" s="50"/>
    </row>
    <row r="4" spans="1:16" ht="15" customHeight="1" x14ac:dyDescent="0.2">
      <c r="A4" s="1"/>
      <c r="B4" s="4"/>
      <c r="C4" s="107" t="s">
        <v>26</v>
      </c>
      <c r="D4" s="107"/>
      <c r="E4" s="107"/>
      <c r="F4" s="107"/>
      <c r="G4" s="107"/>
      <c r="H4" s="107"/>
      <c r="I4" s="107"/>
      <c r="J4" s="5"/>
      <c r="K4" s="5"/>
      <c r="L4" s="6"/>
      <c r="M4" s="6"/>
      <c r="N4" s="6"/>
    </row>
    <row r="5" spans="1:16" ht="9" customHeight="1" x14ac:dyDescent="0.2">
      <c r="A5" s="7"/>
      <c r="B5" s="4"/>
      <c r="C5" s="4"/>
      <c r="D5" s="4"/>
      <c r="E5" s="8"/>
      <c r="F5" s="53"/>
      <c r="G5" s="9"/>
      <c r="H5" s="10"/>
      <c r="I5" s="10"/>
      <c r="J5" s="8"/>
      <c r="K5" s="8"/>
      <c r="L5" s="8"/>
      <c r="M5" s="8"/>
      <c r="N5" s="8"/>
    </row>
    <row r="6" spans="1:16" ht="19.5" customHeight="1" x14ac:dyDescent="0.2">
      <c r="A6" s="108" t="s">
        <v>0</v>
      </c>
      <c r="B6" s="109" t="s">
        <v>1</v>
      </c>
      <c r="C6" s="110" t="s">
        <v>2</v>
      </c>
      <c r="D6" s="110"/>
      <c r="E6" s="110"/>
      <c r="F6" s="111" t="s">
        <v>50</v>
      </c>
      <c r="G6" s="112"/>
      <c r="H6" s="111" t="s">
        <v>51</v>
      </c>
      <c r="I6" s="112"/>
      <c r="J6" s="110" t="s">
        <v>3</v>
      </c>
      <c r="K6" s="110"/>
      <c r="L6" s="110"/>
      <c r="M6" s="110"/>
      <c r="N6" s="110"/>
      <c r="O6" s="11"/>
      <c r="P6" s="9"/>
    </row>
    <row r="7" spans="1:16" ht="16.5" customHeight="1" x14ac:dyDescent="0.2">
      <c r="A7" s="108"/>
      <c r="B7" s="109"/>
      <c r="C7" s="110"/>
      <c r="D7" s="110"/>
      <c r="E7" s="110"/>
      <c r="F7" s="113"/>
      <c r="G7" s="114"/>
      <c r="H7" s="113"/>
      <c r="I7" s="114"/>
      <c r="J7" s="115" t="s">
        <v>101</v>
      </c>
      <c r="K7" s="116" t="s">
        <v>4</v>
      </c>
      <c r="L7" s="116"/>
      <c r="M7" s="116" t="s">
        <v>5</v>
      </c>
      <c r="N7" s="116"/>
      <c r="O7" s="9"/>
      <c r="P7" s="9"/>
    </row>
    <row r="8" spans="1:16" ht="22.5" customHeight="1" x14ac:dyDescent="0.2">
      <c r="A8" s="108"/>
      <c r="B8" s="109"/>
      <c r="C8" s="115" t="s">
        <v>28</v>
      </c>
      <c r="D8" s="115"/>
      <c r="E8" s="115" t="s">
        <v>29</v>
      </c>
      <c r="F8" s="115" t="s">
        <v>28</v>
      </c>
      <c r="G8" s="115" t="s">
        <v>29</v>
      </c>
      <c r="H8" s="115" t="s">
        <v>28</v>
      </c>
      <c r="I8" s="115" t="s">
        <v>29</v>
      </c>
      <c r="J8" s="115"/>
      <c r="K8" s="115" t="s">
        <v>28</v>
      </c>
      <c r="L8" s="115" t="s">
        <v>29</v>
      </c>
      <c r="M8" s="115" t="s">
        <v>28</v>
      </c>
      <c r="N8" s="115" t="s">
        <v>29</v>
      </c>
      <c r="O8" s="10"/>
      <c r="P8" s="10"/>
    </row>
    <row r="9" spans="1:16" ht="20.25" customHeight="1" x14ac:dyDescent="0.2">
      <c r="A9" s="108"/>
      <c r="B9" s="109"/>
      <c r="C9" s="51" t="s">
        <v>6</v>
      </c>
      <c r="D9" s="51" t="s">
        <v>7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0"/>
      <c r="P9" s="10"/>
    </row>
    <row r="10" spans="1:16" ht="15" customHeight="1" x14ac:dyDescent="0.2">
      <c r="A10" s="91">
        <v>1</v>
      </c>
      <c r="B10" s="88">
        <v>2</v>
      </c>
      <c r="C10" s="13">
        <v>3</v>
      </c>
      <c r="D10" s="88">
        <v>4</v>
      </c>
      <c r="E10" s="88">
        <v>5</v>
      </c>
      <c r="F10" s="13">
        <v>6</v>
      </c>
      <c r="G10" s="88">
        <v>7</v>
      </c>
      <c r="H10" s="88">
        <v>8</v>
      </c>
      <c r="I10" s="88">
        <v>9</v>
      </c>
      <c r="J10" s="88">
        <v>10</v>
      </c>
      <c r="K10" s="88">
        <v>11</v>
      </c>
      <c r="L10" s="88">
        <v>12</v>
      </c>
      <c r="M10" s="88">
        <v>13</v>
      </c>
      <c r="N10" s="88">
        <v>14</v>
      </c>
      <c r="O10" s="9"/>
      <c r="P10" s="9" t="s">
        <v>8</v>
      </c>
    </row>
    <row r="11" spans="1:16" ht="28.5" customHeight="1" x14ac:dyDescent="0.2">
      <c r="A11" s="12"/>
      <c r="B11" s="34" t="s">
        <v>139</v>
      </c>
      <c r="C11" s="77">
        <f>C12+C29</f>
        <v>0</v>
      </c>
      <c r="D11" s="78">
        <f t="shared" ref="D11:E11" si="0">D12+D29</f>
        <v>0</v>
      </c>
      <c r="E11" s="78">
        <f t="shared" si="0"/>
        <v>0</v>
      </c>
      <c r="F11" s="13" t="s">
        <v>9</v>
      </c>
      <c r="G11" s="72" t="s">
        <v>9</v>
      </c>
      <c r="H11" s="72" t="s">
        <v>9</v>
      </c>
      <c r="I11" s="72" t="s">
        <v>9</v>
      </c>
      <c r="J11" s="72" t="s">
        <v>9</v>
      </c>
      <c r="K11" s="72" t="s">
        <v>9</v>
      </c>
      <c r="L11" s="72" t="s">
        <v>9</v>
      </c>
      <c r="M11" s="72" t="s">
        <v>9</v>
      </c>
      <c r="N11" s="72" t="s">
        <v>9</v>
      </c>
      <c r="O11" s="9"/>
      <c r="P11" s="9"/>
    </row>
    <row r="12" spans="1:16" ht="17.25" customHeight="1" x14ac:dyDescent="0.2">
      <c r="A12" s="75" t="s">
        <v>137</v>
      </c>
      <c r="B12" s="14" t="s">
        <v>99</v>
      </c>
      <c r="C12" s="78">
        <f>C14+C19+C24</f>
        <v>0</v>
      </c>
      <c r="D12" s="78">
        <f>D14+D19+D24</f>
        <v>0</v>
      </c>
      <c r="E12" s="78">
        <f>E14+E19+E24</f>
        <v>0</v>
      </c>
      <c r="F12" s="15">
        <f t="shared" ref="F12:G14" si="1">IF(D12=0,0,H12/D12)*10</f>
        <v>0</v>
      </c>
      <c r="G12" s="15">
        <f t="shared" si="1"/>
        <v>0</v>
      </c>
      <c r="H12" s="15">
        <f>H14+H19+H24</f>
        <v>0</v>
      </c>
      <c r="I12" s="15">
        <f>I14+I19+I24</f>
        <v>0</v>
      </c>
      <c r="J12" s="16" t="s">
        <v>9</v>
      </c>
      <c r="K12" s="15">
        <f>K14+K19+K24</f>
        <v>0</v>
      </c>
      <c r="L12" s="15">
        <f>L14+L19+L24</f>
        <v>0</v>
      </c>
      <c r="M12" s="17">
        <f t="shared" ref="M12:N14" si="2">IF(K12=0,0,K12/D12)*10</f>
        <v>0</v>
      </c>
      <c r="N12" s="17">
        <f t="shared" si="2"/>
        <v>0</v>
      </c>
      <c r="O12" s="9"/>
      <c r="P12" s="9"/>
    </row>
    <row r="13" spans="1:16" ht="54.75" customHeight="1" x14ac:dyDescent="0.2">
      <c r="A13" s="16"/>
      <c r="B13" s="18" t="s">
        <v>143</v>
      </c>
      <c r="C13" s="79"/>
      <c r="D13" s="79"/>
      <c r="E13" s="79"/>
      <c r="F13" s="59">
        <f t="shared" si="1"/>
        <v>0</v>
      </c>
      <c r="G13" s="59">
        <f t="shared" si="1"/>
        <v>0</v>
      </c>
      <c r="H13" s="59"/>
      <c r="I13" s="59"/>
      <c r="J13" s="16" t="s">
        <v>9</v>
      </c>
      <c r="K13" s="59"/>
      <c r="L13" s="59"/>
      <c r="M13" s="59">
        <f t="shared" si="2"/>
        <v>0</v>
      </c>
      <c r="N13" s="59">
        <f t="shared" si="2"/>
        <v>0</v>
      </c>
      <c r="O13" s="9"/>
      <c r="P13" s="9"/>
    </row>
    <row r="14" spans="1:16" ht="19.5" customHeight="1" x14ac:dyDescent="0.2">
      <c r="A14" s="54" t="s">
        <v>31</v>
      </c>
      <c r="B14" s="18" t="s">
        <v>135</v>
      </c>
      <c r="C14" s="80">
        <f>C15+C16+C17+C18</f>
        <v>0</v>
      </c>
      <c r="D14" s="80">
        <f>D15+D16+D17+D18</f>
        <v>0</v>
      </c>
      <c r="E14" s="80">
        <f>E15+E16+E17+E18</f>
        <v>0</v>
      </c>
      <c r="F14" s="19">
        <f t="shared" si="1"/>
        <v>0</v>
      </c>
      <c r="G14" s="19">
        <f t="shared" si="1"/>
        <v>0</v>
      </c>
      <c r="H14" s="19">
        <f>H15+H16+H17+H18</f>
        <v>0</v>
      </c>
      <c r="I14" s="19">
        <f>I15+I16+I17+I18</f>
        <v>0</v>
      </c>
      <c r="J14" s="20" t="s">
        <v>9</v>
      </c>
      <c r="K14" s="19">
        <f>K15+K16+K17+K18</f>
        <v>0</v>
      </c>
      <c r="L14" s="19">
        <f t="shared" ref="L14" si="3">L15+L16+L17+L18</f>
        <v>0</v>
      </c>
      <c r="M14" s="19">
        <f t="shared" si="2"/>
        <v>0</v>
      </c>
      <c r="N14" s="19">
        <f t="shared" si="2"/>
        <v>0</v>
      </c>
      <c r="O14" s="9"/>
      <c r="P14" s="9"/>
    </row>
    <row r="15" spans="1:16" ht="16.5" customHeight="1" x14ac:dyDescent="0.2">
      <c r="A15" s="48" t="s">
        <v>33</v>
      </c>
      <c r="B15" s="24" t="s">
        <v>10</v>
      </c>
      <c r="C15" s="81"/>
      <c r="D15" s="81"/>
      <c r="E15" s="81"/>
      <c r="F15" s="23">
        <f t="shared" ref="F15:G19" si="4">IF(D15=0,0,H15/D15)*10</f>
        <v>0</v>
      </c>
      <c r="G15" s="23">
        <f t="shared" si="4"/>
        <v>0</v>
      </c>
      <c r="H15" s="67"/>
      <c r="I15" s="67"/>
      <c r="J15" s="25">
        <v>1</v>
      </c>
      <c r="K15" s="22">
        <f>H15*J15</f>
        <v>0</v>
      </c>
      <c r="L15" s="22">
        <f>I15*J15</f>
        <v>0</v>
      </c>
      <c r="M15" s="22">
        <f t="shared" ref="M15:N18" si="5">IF(K15=0,0,K15/D15)*10</f>
        <v>0</v>
      </c>
      <c r="N15" s="22">
        <f t="shared" si="5"/>
        <v>0</v>
      </c>
      <c r="O15" s="9"/>
      <c r="P15" s="9"/>
    </row>
    <row r="16" spans="1:16" ht="18" customHeight="1" x14ac:dyDescent="0.2">
      <c r="A16" s="54" t="s">
        <v>34</v>
      </c>
      <c r="B16" s="24" t="s">
        <v>11</v>
      </c>
      <c r="C16" s="81"/>
      <c r="D16" s="81"/>
      <c r="E16" s="81"/>
      <c r="F16" s="23">
        <f t="shared" si="4"/>
        <v>0</v>
      </c>
      <c r="G16" s="23">
        <f t="shared" si="4"/>
        <v>0</v>
      </c>
      <c r="H16" s="67"/>
      <c r="I16" s="67"/>
      <c r="J16" s="25">
        <v>1</v>
      </c>
      <c r="K16" s="22">
        <f>H16*J16</f>
        <v>0</v>
      </c>
      <c r="L16" s="22">
        <f>I16*J16</f>
        <v>0</v>
      </c>
      <c r="M16" s="22">
        <f t="shared" si="5"/>
        <v>0</v>
      </c>
      <c r="N16" s="22">
        <f t="shared" si="5"/>
        <v>0</v>
      </c>
      <c r="O16" s="9"/>
      <c r="P16" s="9"/>
    </row>
    <row r="17" spans="1:16" ht="15" customHeight="1" x14ac:dyDescent="0.2">
      <c r="A17" s="54" t="s">
        <v>35</v>
      </c>
      <c r="B17" s="24" t="s">
        <v>12</v>
      </c>
      <c r="C17" s="81"/>
      <c r="D17" s="81"/>
      <c r="E17" s="81"/>
      <c r="F17" s="23">
        <f t="shared" si="4"/>
        <v>0</v>
      </c>
      <c r="G17" s="23">
        <f t="shared" si="4"/>
        <v>0</v>
      </c>
      <c r="H17" s="67"/>
      <c r="I17" s="67"/>
      <c r="J17" s="25">
        <v>1</v>
      </c>
      <c r="K17" s="22">
        <f>H17*J17</f>
        <v>0</v>
      </c>
      <c r="L17" s="22">
        <f>I17*J17</f>
        <v>0</v>
      </c>
      <c r="M17" s="22">
        <f t="shared" si="5"/>
        <v>0</v>
      </c>
      <c r="N17" s="22">
        <f t="shared" si="5"/>
        <v>0</v>
      </c>
      <c r="O17" s="9"/>
      <c r="P17" s="9"/>
    </row>
    <row r="18" spans="1:16" ht="14.25" customHeight="1" x14ac:dyDescent="0.2">
      <c r="A18" s="54" t="s">
        <v>36</v>
      </c>
      <c r="B18" s="24" t="s">
        <v>13</v>
      </c>
      <c r="C18" s="81"/>
      <c r="D18" s="81"/>
      <c r="E18" s="81"/>
      <c r="F18" s="23">
        <f t="shared" si="4"/>
        <v>0</v>
      </c>
      <c r="G18" s="23">
        <f t="shared" si="4"/>
        <v>0</v>
      </c>
      <c r="H18" s="67"/>
      <c r="I18" s="67"/>
      <c r="J18" s="25">
        <v>1</v>
      </c>
      <c r="K18" s="22">
        <f>H18*J18</f>
        <v>0</v>
      </c>
      <c r="L18" s="22">
        <f>I18*J18</f>
        <v>0</v>
      </c>
      <c r="M18" s="22">
        <f t="shared" si="5"/>
        <v>0</v>
      </c>
      <c r="N18" s="22">
        <f t="shared" si="5"/>
        <v>0</v>
      </c>
      <c r="O18" s="9"/>
      <c r="P18" s="9"/>
    </row>
    <row r="19" spans="1:16" ht="18.75" customHeight="1" x14ac:dyDescent="0.2">
      <c r="A19" s="54" t="s">
        <v>32</v>
      </c>
      <c r="B19" s="18" t="s">
        <v>100</v>
      </c>
      <c r="C19" s="80">
        <f>C20+C21+C22+C23</f>
        <v>0</v>
      </c>
      <c r="D19" s="80">
        <f t="shared" ref="D19:I19" si="6">D20+D21+D22+D23</f>
        <v>0</v>
      </c>
      <c r="E19" s="80">
        <f>E20+E21+E22+E23</f>
        <v>0</v>
      </c>
      <c r="F19" s="19">
        <f t="shared" si="4"/>
        <v>0</v>
      </c>
      <c r="G19" s="19">
        <f t="shared" si="4"/>
        <v>0</v>
      </c>
      <c r="H19" s="19">
        <f t="shared" si="6"/>
        <v>0</v>
      </c>
      <c r="I19" s="19">
        <f t="shared" si="6"/>
        <v>0</v>
      </c>
      <c r="J19" s="26" t="s">
        <v>9</v>
      </c>
      <c r="K19" s="22">
        <f>K20+K21+K22+K23</f>
        <v>0</v>
      </c>
      <c r="L19" s="22">
        <f>L20+L21+L22+L23</f>
        <v>0</v>
      </c>
      <c r="M19" s="22">
        <v>0</v>
      </c>
      <c r="N19" s="22">
        <f>IF(L19=0,0,L19/E19)*10</f>
        <v>0</v>
      </c>
      <c r="O19" s="9"/>
      <c r="P19" s="9"/>
    </row>
    <row r="20" spans="1:16" ht="13.5" customHeight="1" x14ac:dyDescent="0.2">
      <c r="A20" s="54" t="s">
        <v>37</v>
      </c>
      <c r="B20" s="24" t="s">
        <v>14</v>
      </c>
      <c r="C20" s="81"/>
      <c r="D20" s="81"/>
      <c r="E20" s="81"/>
      <c r="F20" s="23">
        <f t="shared" ref="F20:G24" si="7">IF(D20=0,0,H20/D20)*10</f>
        <v>0</v>
      </c>
      <c r="G20" s="23">
        <f t="shared" si="7"/>
        <v>0</v>
      </c>
      <c r="H20" s="67"/>
      <c r="I20" s="67"/>
      <c r="J20" s="25">
        <v>1</v>
      </c>
      <c r="K20" s="22">
        <f>H20*J20</f>
        <v>0</v>
      </c>
      <c r="L20" s="22">
        <f>I20*J20</f>
        <v>0</v>
      </c>
      <c r="M20" s="22">
        <f t="shared" ref="M20:N24" si="8">IF(K20=0,0,K20/D20)*10</f>
        <v>0</v>
      </c>
      <c r="N20" s="22">
        <f t="shared" si="8"/>
        <v>0</v>
      </c>
      <c r="O20" s="9"/>
      <c r="P20" s="9"/>
    </row>
    <row r="21" spans="1:16" ht="15.75" customHeight="1" x14ac:dyDescent="0.2">
      <c r="A21" s="54" t="s">
        <v>38</v>
      </c>
      <c r="B21" s="24" t="s">
        <v>15</v>
      </c>
      <c r="C21" s="81"/>
      <c r="D21" s="81"/>
      <c r="E21" s="81"/>
      <c r="F21" s="23">
        <f t="shared" si="7"/>
        <v>0</v>
      </c>
      <c r="G21" s="23">
        <f t="shared" si="7"/>
        <v>0</v>
      </c>
      <c r="H21" s="67"/>
      <c r="I21" s="67"/>
      <c r="J21" s="25">
        <v>1</v>
      </c>
      <c r="K21" s="22">
        <f>H21*J21</f>
        <v>0</v>
      </c>
      <c r="L21" s="22">
        <f>I21*J21</f>
        <v>0</v>
      </c>
      <c r="M21" s="22">
        <f t="shared" si="8"/>
        <v>0</v>
      </c>
      <c r="N21" s="22">
        <f t="shared" si="8"/>
        <v>0</v>
      </c>
      <c r="O21" s="9"/>
      <c r="P21" s="9"/>
    </row>
    <row r="22" spans="1:16" ht="15.75" customHeight="1" x14ac:dyDescent="0.2">
      <c r="A22" s="54" t="s">
        <v>39</v>
      </c>
      <c r="B22" s="21" t="s">
        <v>16</v>
      </c>
      <c r="C22" s="81"/>
      <c r="D22" s="81"/>
      <c r="E22" s="81"/>
      <c r="F22" s="23">
        <f t="shared" si="7"/>
        <v>0</v>
      </c>
      <c r="G22" s="23">
        <f t="shared" si="7"/>
        <v>0</v>
      </c>
      <c r="H22" s="67"/>
      <c r="I22" s="67"/>
      <c r="J22" s="25">
        <v>1</v>
      </c>
      <c r="K22" s="22">
        <f>H22*J22</f>
        <v>0</v>
      </c>
      <c r="L22" s="22">
        <f>I22*J22</f>
        <v>0</v>
      </c>
      <c r="M22" s="22">
        <f t="shared" si="8"/>
        <v>0</v>
      </c>
      <c r="N22" s="22">
        <f t="shared" si="8"/>
        <v>0</v>
      </c>
    </row>
    <row r="23" spans="1:16" ht="17.25" customHeight="1" x14ac:dyDescent="0.2">
      <c r="A23" s="54" t="s">
        <v>40</v>
      </c>
      <c r="B23" s="24" t="s">
        <v>17</v>
      </c>
      <c r="C23" s="81"/>
      <c r="D23" s="81"/>
      <c r="E23" s="81"/>
      <c r="F23" s="23">
        <f t="shared" si="7"/>
        <v>0</v>
      </c>
      <c r="G23" s="23">
        <f t="shared" si="7"/>
        <v>0</v>
      </c>
      <c r="H23" s="67"/>
      <c r="I23" s="67"/>
      <c r="J23" s="25">
        <v>0.8</v>
      </c>
      <c r="K23" s="22">
        <f>H23*J23</f>
        <v>0</v>
      </c>
      <c r="L23" s="22">
        <f>I23*J23</f>
        <v>0</v>
      </c>
      <c r="M23" s="22">
        <f t="shared" si="8"/>
        <v>0</v>
      </c>
      <c r="N23" s="22">
        <f t="shared" si="8"/>
        <v>0</v>
      </c>
    </row>
    <row r="24" spans="1:16" ht="18.75" customHeight="1" x14ac:dyDescent="0.2">
      <c r="A24" s="54" t="s">
        <v>41</v>
      </c>
      <c r="B24" s="18" t="s">
        <v>98</v>
      </c>
      <c r="C24" s="80">
        <f>C25+C26+C27+C28</f>
        <v>0</v>
      </c>
      <c r="D24" s="80">
        <f t="shared" ref="D24:I24" si="9">D25+D26+D27+D28</f>
        <v>0</v>
      </c>
      <c r="E24" s="80">
        <f>E25+E26+E27+E28</f>
        <v>0</v>
      </c>
      <c r="F24" s="19">
        <f t="shared" si="7"/>
        <v>0</v>
      </c>
      <c r="G24" s="19">
        <f t="shared" si="7"/>
        <v>0</v>
      </c>
      <c r="H24" s="19">
        <f t="shared" si="9"/>
        <v>0</v>
      </c>
      <c r="I24" s="19">
        <f t="shared" si="9"/>
        <v>0</v>
      </c>
      <c r="J24" s="26" t="s">
        <v>9</v>
      </c>
      <c r="K24" s="22">
        <f>K25+K26+K27+K28</f>
        <v>0</v>
      </c>
      <c r="L24" s="22">
        <f>L25+L26+L27+L28</f>
        <v>0</v>
      </c>
      <c r="M24" s="22">
        <f t="shared" si="8"/>
        <v>0</v>
      </c>
      <c r="N24" s="22">
        <f t="shared" si="8"/>
        <v>0</v>
      </c>
    </row>
    <row r="25" spans="1:16" ht="19.5" customHeight="1" x14ac:dyDescent="0.2">
      <c r="A25" s="54" t="s">
        <v>42</v>
      </c>
      <c r="B25" s="24" t="s">
        <v>18</v>
      </c>
      <c r="C25" s="81"/>
      <c r="D25" s="81"/>
      <c r="E25" s="81"/>
      <c r="F25" s="23">
        <f t="shared" ref="F25:G28" si="10">IF(D25=0,0,H25/D25)*10</f>
        <v>0</v>
      </c>
      <c r="G25" s="23">
        <f t="shared" si="10"/>
        <v>0</v>
      </c>
      <c r="H25" s="67"/>
      <c r="I25" s="67"/>
      <c r="J25" s="25">
        <v>0.99</v>
      </c>
      <c r="K25" s="27">
        <f>H25*J25</f>
        <v>0</v>
      </c>
      <c r="L25" s="22">
        <f>I25*J25</f>
        <v>0</v>
      </c>
      <c r="M25" s="22">
        <f t="shared" ref="M25:N29" si="11">IF(K25=0,0,K25/D25)*10</f>
        <v>0</v>
      </c>
      <c r="N25" s="22">
        <f t="shared" si="11"/>
        <v>0</v>
      </c>
    </row>
    <row r="26" spans="1:16" ht="17.25" customHeight="1" x14ac:dyDescent="0.2">
      <c r="A26" s="54" t="s">
        <v>43</v>
      </c>
      <c r="B26" s="24" t="s">
        <v>19</v>
      </c>
      <c r="C26" s="81"/>
      <c r="D26" s="81"/>
      <c r="E26" s="81"/>
      <c r="F26" s="23">
        <f t="shared" si="10"/>
        <v>0</v>
      </c>
      <c r="G26" s="23">
        <f t="shared" si="10"/>
        <v>0</v>
      </c>
      <c r="H26" s="67"/>
      <c r="I26" s="67"/>
      <c r="J26" s="25">
        <v>0.93</v>
      </c>
      <c r="K26" s="27">
        <f>H26*J26</f>
        <v>0</v>
      </c>
      <c r="L26" s="22">
        <f>I26*J26</f>
        <v>0</v>
      </c>
      <c r="M26" s="22">
        <f>IF(K26=0,0,K26/D26)*10</f>
        <v>0</v>
      </c>
      <c r="N26" s="22">
        <f t="shared" si="11"/>
        <v>0</v>
      </c>
    </row>
    <row r="27" spans="1:16" ht="15.75" customHeight="1" x14ac:dyDescent="0.2">
      <c r="A27" s="54" t="s">
        <v>44</v>
      </c>
      <c r="B27" s="24" t="s">
        <v>20</v>
      </c>
      <c r="C27" s="81"/>
      <c r="D27" s="81"/>
      <c r="E27" s="81"/>
      <c r="F27" s="23">
        <f t="shared" si="10"/>
        <v>0</v>
      </c>
      <c r="G27" s="23">
        <f t="shared" si="10"/>
        <v>0</v>
      </c>
      <c r="H27" s="67"/>
      <c r="I27" s="67"/>
      <c r="J27" s="25">
        <v>0.88</v>
      </c>
      <c r="K27" s="27">
        <f>H27*J27</f>
        <v>0</v>
      </c>
      <c r="L27" s="22">
        <f>I27*J27</f>
        <v>0</v>
      </c>
      <c r="M27" s="22">
        <f t="shared" si="11"/>
        <v>0</v>
      </c>
      <c r="N27" s="22">
        <f t="shared" si="11"/>
        <v>0</v>
      </c>
    </row>
    <row r="28" spans="1:16" ht="18.75" customHeight="1" x14ac:dyDescent="0.2">
      <c r="A28" s="54" t="s">
        <v>45</v>
      </c>
      <c r="B28" s="24" t="s">
        <v>21</v>
      </c>
      <c r="C28" s="81"/>
      <c r="D28" s="81"/>
      <c r="E28" s="81"/>
      <c r="F28" s="23">
        <f t="shared" si="10"/>
        <v>0</v>
      </c>
      <c r="G28" s="23">
        <f t="shared" si="10"/>
        <v>0</v>
      </c>
      <c r="H28" s="67"/>
      <c r="I28" s="67"/>
      <c r="J28" s="25">
        <v>0.84</v>
      </c>
      <c r="K28" s="27">
        <f>H28*J28</f>
        <v>0</v>
      </c>
      <c r="L28" s="22">
        <f>I28*J28</f>
        <v>0</v>
      </c>
      <c r="M28" s="22">
        <f t="shared" si="11"/>
        <v>0</v>
      </c>
      <c r="N28" s="22">
        <f t="shared" si="11"/>
        <v>0</v>
      </c>
    </row>
    <row r="29" spans="1:16" ht="21" customHeight="1" x14ac:dyDescent="0.2">
      <c r="A29" s="75" t="s">
        <v>136</v>
      </c>
      <c r="B29" s="14" t="s">
        <v>97</v>
      </c>
      <c r="C29" s="78">
        <f>C31+C32+C36+C37</f>
        <v>0</v>
      </c>
      <c r="D29" s="78">
        <f>D31+D32+D36+D37</f>
        <v>0</v>
      </c>
      <c r="E29" s="78">
        <f>E31+E32+E36+E37</f>
        <v>0</v>
      </c>
      <c r="F29" s="28" t="s">
        <v>9</v>
      </c>
      <c r="G29" s="28" t="s">
        <v>9</v>
      </c>
      <c r="H29" s="15" t="s">
        <v>9</v>
      </c>
      <c r="I29" s="17" t="s">
        <v>9</v>
      </c>
      <c r="J29" s="29" t="s">
        <v>9</v>
      </c>
      <c r="K29" s="15">
        <f>K31+K32+K36+K37</f>
        <v>0</v>
      </c>
      <c r="L29" s="15">
        <f>L31+L32+L36+L37</f>
        <v>0</v>
      </c>
      <c r="M29" s="15">
        <f t="shared" si="11"/>
        <v>0</v>
      </c>
      <c r="N29" s="15">
        <f t="shared" si="11"/>
        <v>0</v>
      </c>
    </row>
    <row r="30" spans="1:16" ht="52.5" customHeight="1" x14ac:dyDescent="0.2">
      <c r="A30" s="16"/>
      <c r="B30" s="18" t="s">
        <v>144</v>
      </c>
      <c r="C30" s="79">
        <f>C29</f>
        <v>0</v>
      </c>
      <c r="D30" s="79">
        <f t="shared" ref="D30:E30" si="12">D29</f>
        <v>0</v>
      </c>
      <c r="E30" s="79">
        <f t="shared" si="12"/>
        <v>0</v>
      </c>
      <c r="F30" s="28" t="s">
        <v>9</v>
      </c>
      <c r="G30" s="28" t="s">
        <v>9</v>
      </c>
      <c r="H30" s="15" t="s">
        <v>9</v>
      </c>
      <c r="I30" s="17" t="s">
        <v>9</v>
      </c>
      <c r="J30" s="29" t="s">
        <v>9</v>
      </c>
      <c r="K30" s="59"/>
      <c r="L30" s="59"/>
      <c r="M30" s="59">
        <f>IF(K30=0,0,K30/D30)*10</f>
        <v>0</v>
      </c>
      <c r="N30" s="59">
        <f t="shared" ref="N30" si="13">IF(L30=0,0,L30/E30)*10</f>
        <v>0</v>
      </c>
    </row>
    <row r="31" spans="1:16" ht="20.25" customHeight="1" x14ac:dyDescent="0.2">
      <c r="A31" s="54" t="s">
        <v>46</v>
      </c>
      <c r="B31" s="24" t="s">
        <v>76</v>
      </c>
      <c r="C31" s="81"/>
      <c r="D31" s="81"/>
      <c r="E31" s="81"/>
      <c r="F31" s="23">
        <f t="shared" ref="F31:G36" si="14">IF(D31=0,0,H31/D31)*10</f>
        <v>0</v>
      </c>
      <c r="G31" s="23">
        <f t="shared" si="14"/>
        <v>0</v>
      </c>
      <c r="H31" s="67"/>
      <c r="I31" s="67"/>
      <c r="J31" s="25">
        <v>0.17</v>
      </c>
      <c r="K31" s="27">
        <f>H31*J31</f>
        <v>0</v>
      </c>
      <c r="L31" s="22">
        <f>I31*J31</f>
        <v>0</v>
      </c>
      <c r="M31" s="22">
        <f t="shared" ref="M31:N37" si="15">IF(K31=0,0,K31/D31)*10</f>
        <v>0</v>
      </c>
      <c r="N31" s="22">
        <f t="shared" si="15"/>
        <v>0</v>
      </c>
    </row>
    <row r="32" spans="1:16" ht="19.5" customHeight="1" x14ac:dyDescent="0.2">
      <c r="A32" s="54" t="s">
        <v>47</v>
      </c>
      <c r="B32" s="24" t="s">
        <v>77</v>
      </c>
      <c r="C32" s="81"/>
      <c r="D32" s="81"/>
      <c r="E32" s="81"/>
      <c r="F32" s="23">
        <f>IF(D32=0,0,H32/D32)*10</f>
        <v>0</v>
      </c>
      <c r="G32" s="23">
        <f>IF(E32=0,0,I32/E32)*10</f>
        <v>0</v>
      </c>
      <c r="H32" s="67"/>
      <c r="I32" s="67"/>
      <c r="J32" s="25">
        <v>0.14000000000000001</v>
      </c>
      <c r="K32" s="27">
        <f>H32*J32</f>
        <v>0</v>
      </c>
      <c r="L32" s="22">
        <f>I32*J32</f>
        <v>0</v>
      </c>
      <c r="M32" s="22">
        <f t="shared" si="15"/>
        <v>0</v>
      </c>
      <c r="N32" s="22">
        <f t="shared" si="15"/>
        <v>0</v>
      </c>
    </row>
    <row r="33" spans="1:17" ht="23.25" customHeight="1" x14ac:dyDescent="0.2">
      <c r="A33" s="54" t="s">
        <v>48</v>
      </c>
      <c r="B33" s="34" t="s">
        <v>96</v>
      </c>
      <c r="C33" s="82">
        <f>C36+C37</f>
        <v>0</v>
      </c>
      <c r="D33" s="82">
        <f>D36+D37</f>
        <v>0</v>
      </c>
      <c r="E33" s="82">
        <f>E36+E37</f>
        <v>0</v>
      </c>
      <c r="F33" s="95" t="s">
        <v>9</v>
      </c>
      <c r="G33" s="95" t="s">
        <v>9</v>
      </c>
      <c r="H33" s="67" t="s">
        <v>9</v>
      </c>
      <c r="I33" s="67" t="s">
        <v>9</v>
      </c>
      <c r="J33" s="96" t="s">
        <v>9</v>
      </c>
      <c r="K33" s="27">
        <f t="shared" ref="K33:L33" si="16">K36+K37</f>
        <v>0</v>
      </c>
      <c r="L33" s="22">
        <f t="shared" si="16"/>
        <v>0</v>
      </c>
      <c r="M33" s="22">
        <f t="shared" si="15"/>
        <v>0</v>
      </c>
      <c r="N33" s="22">
        <f t="shared" si="15"/>
        <v>0</v>
      </c>
    </row>
    <row r="34" spans="1:17" ht="27" customHeight="1" x14ac:dyDescent="0.2">
      <c r="A34" s="48" t="s">
        <v>53</v>
      </c>
      <c r="B34" s="34" t="s">
        <v>59</v>
      </c>
      <c r="C34" s="79"/>
      <c r="D34" s="79"/>
      <c r="E34" s="79"/>
      <c r="F34" s="35" t="s">
        <v>9</v>
      </c>
      <c r="G34" s="35" t="s">
        <v>9</v>
      </c>
      <c r="H34" s="35" t="s">
        <v>9</v>
      </c>
      <c r="I34" s="35" t="s">
        <v>9</v>
      </c>
      <c r="J34" s="20" t="s">
        <v>9</v>
      </c>
      <c r="K34" s="19" t="s">
        <v>9</v>
      </c>
      <c r="L34" s="19" t="s">
        <v>9</v>
      </c>
      <c r="M34" s="19" t="s">
        <v>9</v>
      </c>
      <c r="N34" s="19" t="s">
        <v>9</v>
      </c>
      <c r="O34" s="8"/>
      <c r="P34" s="8"/>
      <c r="Q34" s="8"/>
    </row>
    <row r="35" spans="1:17" ht="56.25" customHeight="1" x14ac:dyDescent="0.2">
      <c r="A35" s="54"/>
      <c r="B35" s="30" t="s">
        <v>145</v>
      </c>
      <c r="C35" s="79"/>
      <c r="D35" s="79"/>
      <c r="E35" s="79"/>
      <c r="F35" s="35" t="s">
        <v>9</v>
      </c>
      <c r="G35" s="35" t="s">
        <v>9</v>
      </c>
      <c r="H35" s="35" t="s">
        <v>9</v>
      </c>
      <c r="I35" s="35" t="s">
        <v>9</v>
      </c>
      <c r="J35" s="20" t="s">
        <v>9</v>
      </c>
      <c r="K35" s="19" t="s">
        <v>9</v>
      </c>
      <c r="L35" s="19" t="s">
        <v>9</v>
      </c>
      <c r="M35" s="19" t="s">
        <v>9</v>
      </c>
      <c r="N35" s="19" t="s">
        <v>9</v>
      </c>
      <c r="O35" s="8"/>
      <c r="P35" s="8"/>
      <c r="Q35" s="8"/>
    </row>
    <row r="36" spans="1:17" ht="20.25" customHeight="1" x14ac:dyDescent="0.2">
      <c r="A36" s="48" t="s">
        <v>54</v>
      </c>
      <c r="B36" s="34" t="s">
        <v>22</v>
      </c>
      <c r="C36" s="81"/>
      <c r="D36" s="81"/>
      <c r="E36" s="81"/>
      <c r="F36" s="23">
        <f t="shared" si="14"/>
        <v>0</v>
      </c>
      <c r="G36" s="23">
        <f t="shared" si="14"/>
        <v>0</v>
      </c>
      <c r="H36" s="67"/>
      <c r="I36" s="67"/>
      <c r="J36" s="25">
        <v>0.18</v>
      </c>
      <c r="K36" s="27">
        <f>H36*J36</f>
        <v>0</v>
      </c>
      <c r="L36" s="22">
        <f>I36*J36</f>
        <v>0</v>
      </c>
      <c r="M36" s="22">
        <f t="shared" si="15"/>
        <v>0</v>
      </c>
      <c r="N36" s="22">
        <f t="shared" si="15"/>
        <v>0</v>
      </c>
    </row>
    <row r="37" spans="1:17" ht="19.5" customHeight="1" x14ac:dyDescent="0.2">
      <c r="A37" s="54" t="s">
        <v>55</v>
      </c>
      <c r="B37" s="34" t="s">
        <v>95</v>
      </c>
      <c r="C37" s="78">
        <f>SUM(C38:C40)</f>
        <v>0</v>
      </c>
      <c r="D37" s="78">
        <f>SUM(D38:D40)</f>
        <v>0</v>
      </c>
      <c r="E37" s="78">
        <f>SUM(E38:E40)</f>
        <v>0</v>
      </c>
      <c r="F37" s="95" t="s">
        <v>9</v>
      </c>
      <c r="G37" s="95" t="s">
        <v>9</v>
      </c>
      <c r="H37" s="67" t="s">
        <v>9</v>
      </c>
      <c r="I37" s="67" t="s">
        <v>9</v>
      </c>
      <c r="J37" s="26" t="s">
        <v>9</v>
      </c>
      <c r="K37" s="22">
        <f>SUM(K38:K40)</f>
        <v>0</v>
      </c>
      <c r="L37" s="22">
        <f>SUM(L38:L40)</f>
        <v>0</v>
      </c>
      <c r="M37" s="22">
        <f t="shared" si="15"/>
        <v>0</v>
      </c>
      <c r="N37" s="22">
        <f t="shared" si="15"/>
        <v>0</v>
      </c>
    </row>
    <row r="38" spans="1:17" ht="15" customHeight="1" x14ac:dyDescent="0.2">
      <c r="A38" s="31" t="s">
        <v>56</v>
      </c>
      <c r="B38" s="24" t="s">
        <v>78</v>
      </c>
      <c r="C38" s="81"/>
      <c r="D38" s="81"/>
      <c r="E38" s="81"/>
      <c r="F38" s="22">
        <f>IF(D38=0,0,H38/D38)*10</f>
        <v>0</v>
      </c>
      <c r="G38" s="22">
        <f>IF(E38=0,0,I38/E38)*10</f>
        <v>0</v>
      </c>
      <c r="H38" s="67"/>
      <c r="I38" s="67"/>
      <c r="J38" s="25">
        <v>0.5</v>
      </c>
      <c r="K38" s="27">
        <f>H38*J38</f>
        <v>0</v>
      </c>
      <c r="L38" s="27">
        <f>I38*J38</f>
        <v>0</v>
      </c>
      <c r="M38" s="27">
        <f t="shared" ref="M38:N40" si="17">IF(K38=0,0,K38/D38)*10</f>
        <v>0</v>
      </c>
      <c r="N38" s="27">
        <f>IF(L38=0,0,L38/E38)*10</f>
        <v>0</v>
      </c>
    </row>
    <row r="39" spans="1:17" ht="18.75" customHeight="1" x14ac:dyDescent="0.2">
      <c r="A39" s="31" t="s">
        <v>57</v>
      </c>
      <c r="B39" s="24" t="s">
        <v>79</v>
      </c>
      <c r="C39" s="81"/>
      <c r="D39" s="81"/>
      <c r="E39" s="81"/>
      <c r="F39" s="22">
        <f t="shared" ref="F39:G41" si="18">IF(D39=0,0,H39/D39)*10</f>
        <v>0</v>
      </c>
      <c r="G39" s="22">
        <f>IF(E39=0,0,I39/E39)*10</f>
        <v>0</v>
      </c>
      <c r="H39" s="67"/>
      <c r="I39" s="67"/>
      <c r="J39" s="33">
        <v>0.18</v>
      </c>
      <c r="K39" s="27">
        <f>H39*J39</f>
        <v>0</v>
      </c>
      <c r="L39" s="27">
        <f>I39*J39</f>
        <v>0</v>
      </c>
      <c r="M39" s="27">
        <f t="shared" si="17"/>
        <v>0</v>
      </c>
      <c r="N39" s="27">
        <f>IF(L39=0,0,L39/E39)*10</f>
        <v>0</v>
      </c>
    </row>
    <row r="40" spans="1:17" ht="17.25" customHeight="1" x14ac:dyDescent="0.2">
      <c r="A40" s="31" t="s">
        <v>58</v>
      </c>
      <c r="B40" s="24" t="s">
        <v>80</v>
      </c>
      <c r="C40" s="81"/>
      <c r="D40" s="81"/>
      <c r="E40" s="81"/>
      <c r="F40" s="32">
        <f t="shared" si="18"/>
        <v>0</v>
      </c>
      <c r="G40" s="32">
        <f t="shared" si="18"/>
        <v>0</v>
      </c>
      <c r="H40" s="67"/>
      <c r="I40" s="67"/>
      <c r="J40" s="33">
        <v>0.42</v>
      </c>
      <c r="K40" s="26">
        <f>H40*J40</f>
        <v>0</v>
      </c>
      <c r="L40" s="19">
        <f>I40*J40</f>
        <v>0</v>
      </c>
      <c r="M40" s="19">
        <f t="shared" si="17"/>
        <v>0</v>
      </c>
      <c r="N40" s="19">
        <f t="shared" si="17"/>
        <v>0</v>
      </c>
      <c r="O40" s="8"/>
      <c r="P40" s="8"/>
      <c r="Q40" s="8"/>
    </row>
    <row r="41" spans="1:17" x14ac:dyDescent="0.2">
      <c r="A41" s="75" t="s">
        <v>60</v>
      </c>
      <c r="B41" s="63" t="s">
        <v>138</v>
      </c>
      <c r="C41" s="79"/>
      <c r="D41" s="79"/>
      <c r="E41" s="79"/>
      <c r="F41" s="23">
        <f>IF(D41=0,0,H41/D41)*10</f>
        <v>0</v>
      </c>
      <c r="G41" s="23">
        <f t="shared" si="18"/>
        <v>0</v>
      </c>
      <c r="H41" s="69"/>
      <c r="I41" s="69"/>
      <c r="J41" s="20">
        <v>0.16</v>
      </c>
      <c r="K41" s="19">
        <f>H41*J41</f>
        <v>0</v>
      </c>
      <c r="L41" s="19">
        <f>I41*J41</f>
        <v>0</v>
      </c>
      <c r="M41" s="19">
        <f t="shared" ref="M41" si="19">IF(K41=0,0,K41/D41)*10</f>
        <v>0</v>
      </c>
      <c r="N41" s="19">
        <f t="shared" ref="N41" si="20">IF(L41=0,0,L41/E41)*10</f>
        <v>0</v>
      </c>
      <c r="O41" s="8"/>
      <c r="P41" s="8"/>
      <c r="Q41" s="8"/>
    </row>
    <row r="42" spans="1:17" ht="56.25" customHeight="1" x14ac:dyDescent="0.2">
      <c r="A42" s="56"/>
      <c r="B42" s="62" t="s">
        <v>146</v>
      </c>
      <c r="C42" s="81"/>
      <c r="D42" s="81"/>
      <c r="E42" s="81"/>
      <c r="F42" s="95">
        <f>IF(D42=0,0,H42/D42)*10</f>
        <v>0</v>
      </c>
      <c r="G42" s="95">
        <f t="shared" ref="G42" si="21">IF(E42=0,0,I42/E42)*10</f>
        <v>0</v>
      </c>
      <c r="H42" s="69"/>
      <c r="I42" s="69"/>
      <c r="J42" s="20" t="s">
        <v>9</v>
      </c>
      <c r="K42" s="19" t="s">
        <v>9</v>
      </c>
      <c r="L42" s="19" t="s">
        <v>9</v>
      </c>
      <c r="M42" s="19" t="s">
        <v>9</v>
      </c>
      <c r="N42" s="19" t="s">
        <v>9</v>
      </c>
      <c r="O42" s="8"/>
      <c r="P42" s="8"/>
      <c r="Q42" s="8"/>
    </row>
    <row r="43" spans="1:17" x14ac:dyDescent="0.2">
      <c r="A43" s="75" t="s">
        <v>61</v>
      </c>
      <c r="B43" s="61" t="s">
        <v>52</v>
      </c>
      <c r="C43" s="79"/>
      <c r="D43" s="79"/>
      <c r="E43" s="79"/>
      <c r="F43" s="23">
        <f t="shared" ref="F43:F44" si="22">IF(D43=0,0,H43/D43)*10</f>
        <v>0</v>
      </c>
      <c r="G43" s="23">
        <f t="shared" ref="G43" si="23">IF(E43=0,0,I43/E43)*10</f>
        <v>0</v>
      </c>
      <c r="H43" s="69"/>
      <c r="I43" s="69"/>
      <c r="J43" s="20" t="s">
        <v>9</v>
      </c>
      <c r="K43" s="19" t="s">
        <v>9</v>
      </c>
      <c r="L43" s="19" t="s">
        <v>9</v>
      </c>
      <c r="M43" s="19" t="s">
        <v>9</v>
      </c>
      <c r="N43" s="19" t="s">
        <v>9</v>
      </c>
      <c r="O43" s="8"/>
      <c r="P43" s="8"/>
      <c r="Q43" s="8"/>
    </row>
    <row r="44" spans="1:17" x14ac:dyDescent="0.2">
      <c r="A44" s="75" t="s">
        <v>62</v>
      </c>
      <c r="B44" s="60" t="s">
        <v>91</v>
      </c>
      <c r="C44" s="78">
        <f>C46+C47+C51</f>
        <v>0</v>
      </c>
      <c r="D44" s="78">
        <f>D46+D47+D51</f>
        <v>0</v>
      </c>
      <c r="E44" s="78">
        <f>E46+E47+E51</f>
        <v>0</v>
      </c>
      <c r="F44" s="23">
        <f t="shared" si="22"/>
        <v>0</v>
      </c>
      <c r="G44" s="23">
        <f>IF(E44=0,0,I44/E44)*10</f>
        <v>0</v>
      </c>
      <c r="H44" s="69">
        <f t="shared" ref="H44" si="24">H46+H47+H51</f>
        <v>0</v>
      </c>
      <c r="I44" s="69">
        <f>I46+I47+I51</f>
        <v>0</v>
      </c>
      <c r="J44" s="20">
        <v>0.25</v>
      </c>
      <c r="K44" s="19">
        <f>H44*J44</f>
        <v>0</v>
      </c>
      <c r="L44" s="19">
        <f>I44*J44</f>
        <v>0</v>
      </c>
      <c r="M44" s="19">
        <f t="shared" ref="M44" si="25">IF(K44=0,0,K44/D44)*10</f>
        <v>0</v>
      </c>
      <c r="N44" s="19">
        <f t="shared" ref="N44" si="26">IF(L44=0,0,L44/E44)*10</f>
        <v>0</v>
      </c>
      <c r="O44" s="8"/>
      <c r="P44" s="8"/>
      <c r="Q44" s="8"/>
    </row>
    <row r="45" spans="1:17" ht="53.25" customHeight="1" x14ac:dyDescent="0.2">
      <c r="A45" s="31"/>
      <c r="B45" s="61" t="s">
        <v>147</v>
      </c>
      <c r="C45" s="79"/>
      <c r="D45" s="79"/>
      <c r="E45" s="79"/>
      <c r="F45" s="95">
        <f t="shared" ref="F45" si="27">IF(D45=0,0,H45/D45)*10</f>
        <v>0</v>
      </c>
      <c r="G45" s="95">
        <f t="shared" ref="G45" si="28">IF(E45=0,0,I45/E45)*10</f>
        <v>0</v>
      </c>
      <c r="H45" s="69"/>
      <c r="I45" s="69"/>
      <c r="J45" s="20" t="s">
        <v>9</v>
      </c>
      <c r="K45" s="19" t="s">
        <v>9</v>
      </c>
      <c r="L45" s="19" t="s">
        <v>9</v>
      </c>
      <c r="M45" s="19" t="s">
        <v>9</v>
      </c>
      <c r="N45" s="19" t="s">
        <v>9</v>
      </c>
      <c r="O45" s="8"/>
      <c r="P45" s="8"/>
      <c r="Q45" s="8"/>
    </row>
    <row r="46" spans="1:17" ht="13.5" x14ac:dyDescent="0.2">
      <c r="A46" s="75" t="s">
        <v>63</v>
      </c>
      <c r="B46" s="60" t="s">
        <v>148</v>
      </c>
      <c r="C46" s="79"/>
      <c r="D46" s="79"/>
      <c r="E46" s="79"/>
      <c r="F46" s="23">
        <f t="shared" ref="F46:G46" si="29">IF(D46=0,0,H46/D46)*10</f>
        <v>0</v>
      </c>
      <c r="G46" s="23">
        <f t="shared" si="29"/>
        <v>0</v>
      </c>
      <c r="H46" s="69"/>
      <c r="I46" s="69"/>
      <c r="J46" s="20">
        <v>0.25</v>
      </c>
      <c r="K46" s="19">
        <f>H46*J46</f>
        <v>0</v>
      </c>
      <c r="L46" s="19">
        <f>I46*J46</f>
        <v>0</v>
      </c>
      <c r="M46" s="19">
        <f t="shared" ref="M46" si="30">IF(K46=0,0,K46/D46)*10</f>
        <v>0</v>
      </c>
      <c r="N46" s="19">
        <f t="shared" ref="N46" si="31">IF(L46=0,0,L46/E46)*10</f>
        <v>0</v>
      </c>
      <c r="O46" s="8"/>
      <c r="P46" s="8"/>
      <c r="Q46" s="8"/>
    </row>
    <row r="47" spans="1:17" x14ac:dyDescent="0.2">
      <c r="A47" s="31" t="s">
        <v>64</v>
      </c>
      <c r="B47" s="61" t="s">
        <v>94</v>
      </c>
      <c r="C47" s="78">
        <f>C48+C49+C50</f>
        <v>0</v>
      </c>
      <c r="D47" s="78">
        <f t="shared" ref="D47:E47" si="32">D48+D49+D50</f>
        <v>0</v>
      </c>
      <c r="E47" s="78">
        <f t="shared" si="32"/>
        <v>0</v>
      </c>
      <c r="F47" s="23">
        <f t="shared" ref="F47" si="33">IF(D47=0,0,H47/D47)*10</f>
        <v>0</v>
      </c>
      <c r="G47" s="23">
        <f t="shared" ref="G47" si="34">IF(E47=0,0,I47/E47)*10</f>
        <v>0</v>
      </c>
      <c r="H47" s="68">
        <f t="shared" ref="H47:I47" si="35">H48+H49+H50</f>
        <v>0</v>
      </c>
      <c r="I47" s="68">
        <f t="shared" si="35"/>
        <v>0</v>
      </c>
      <c r="J47" s="20" t="s">
        <v>9</v>
      </c>
      <c r="K47" s="19" t="s">
        <v>9</v>
      </c>
      <c r="L47" s="19" t="s">
        <v>9</v>
      </c>
      <c r="M47" s="19" t="s">
        <v>9</v>
      </c>
      <c r="N47" s="19" t="s">
        <v>9</v>
      </c>
      <c r="O47" s="8"/>
      <c r="P47" s="8"/>
      <c r="Q47" s="8"/>
    </row>
    <row r="48" spans="1:17" x14ac:dyDescent="0.2">
      <c r="A48" s="31" t="s">
        <v>66</v>
      </c>
      <c r="B48" s="64" t="s">
        <v>81</v>
      </c>
      <c r="C48" s="79"/>
      <c r="D48" s="79"/>
      <c r="E48" s="79"/>
      <c r="F48" s="23">
        <f t="shared" ref="F48:F51" si="36">IF(D48=0,0,H48/D48)*10</f>
        <v>0</v>
      </c>
      <c r="G48" s="23">
        <f t="shared" ref="G48:G51" si="37">IF(E48=0,0,I48/E48)*10</f>
        <v>0</v>
      </c>
      <c r="H48" s="69"/>
      <c r="I48" s="69"/>
      <c r="J48" s="20" t="s">
        <v>9</v>
      </c>
      <c r="K48" s="19" t="s">
        <v>9</v>
      </c>
      <c r="L48" s="19" t="s">
        <v>9</v>
      </c>
      <c r="M48" s="19" t="s">
        <v>9</v>
      </c>
      <c r="N48" s="19" t="s">
        <v>9</v>
      </c>
      <c r="O48" s="8"/>
      <c r="P48" s="8"/>
      <c r="Q48" s="8"/>
    </row>
    <row r="49" spans="1:17" x14ac:dyDescent="0.2">
      <c r="A49" s="31" t="s">
        <v>67</v>
      </c>
      <c r="B49" s="64" t="s">
        <v>82</v>
      </c>
      <c r="C49" s="79"/>
      <c r="D49" s="79"/>
      <c r="E49" s="79"/>
      <c r="F49" s="23">
        <f t="shared" si="36"/>
        <v>0</v>
      </c>
      <c r="G49" s="23">
        <f t="shared" si="37"/>
        <v>0</v>
      </c>
      <c r="H49" s="69"/>
      <c r="I49" s="69"/>
      <c r="J49" s="20" t="s">
        <v>9</v>
      </c>
      <c r="K49" s="19" t="s">
        <v>9</v>
      </c>
      <c r="L49" s="19" t="s">
        <v>9</v>
      </c>
      <c r="M49" s="19" t="s">
        <v>9</v>
      </c>
      <c r="N49" s="19" t="s">
        <v>9</v>
      </c>
      <c r="O49" s="8"/>
      <c r="P49" s="8"/>
      <c r="Q49" s="8"/>
    </row>
    <row r="50" spans="1:17" x14ac:dyDescent="0.2">
      <c r="A50" s="31" t="s">
        <v>68</v>
      </c>
      <c r="B50" s="65" t="s">
        <v>83</v>
      </c>
      <c r="C50" s="79"/>
      <c r="D50" s="79"/>
      <c r="E50" s="79"/>
      <c r="F50" s="23">
        <f t="shared" si="36"/>
        <v>0</v>
      </c>
      <c r="G50" s="23">
        <f t="shared" si="37"/>
        <v>0</v>
      </c>
      <c r="H50" s="69"/>
      <c r="I50" s="69"/>
      <c r="J50" s="20" t="s">
        <v>9</v>
      </c>
      <c r="K50" s="19" t="s">
        <v>9</v>
      </c>
      <c r="L50" s="19" t="s">
        <v>9</v>
      </c>
      <c r="M50" s="19" t="s">
        <v>9</v>
      </c>
      <c r="N50" s="19" t="s">
        <v>9</v>
      </c>
      <c r="O50" s="8"/>
      <c r="P50" s="8"/>
      <c r="Q50" s="8"/>
    </row>
    <row r="51" spans="1:17" x14ac:dyDescent="0.2">
      <c r="A51" s="31" t="s">
        <v>65</v>
      </c>
      <c r="B51" s="61" t="s">
        <v>93</v>
      </c>
      <c r="C51" s="78">
        <f>C52+C53</f>
        <v>0</v>
      </c>
      <c r="D51" s="78">
        <f t="shared" ref="D51:E51" si="38">D52+D53</f>
        <v>0</v>
      </c>
      <c r="E51" s="78">
        <f t="shared" si="38"/>
        <v>0</v>
      </c>
      <c r="F51" s="23">
        <f t="shared" si="36"/>
        <v>0</v>
      </c>
      <c r="G51" s="23">
        <f t="shared" si="37"/>
        <v>0</v>
      </c>
      <c r="H51" s="68">
        <f>H52+H53</f>
        <v>0</v>
      </c>
      <c r="I51" s="68">
        <f t="shared" ref="I51" si="39">I52+I53</f>
        <v>0</v>
      </c>
      <c r="J51" s="20" t="s">
        <v>9</v>
      </c>
      <c r="K51" s="19" t="s">
        <v>9</v>
      </c>
      <c r="L51" s="19" t="s">
        <v>9</v>
      </c>
      <c r="M51" s="19" t="s">
        <v>9</v>
      </c>
      <c r="N51" s="19" t="s">
        <v>9</v>
      </c>
      <c r="O51" s="8"/>
      <c r="P51" s="8"/>
      <c r="Q51" s="8"/>
    </row>
    <row r="52" spans="1:17" x14ac:dyDescent="0.2">
      <c r="A52" s="31" t="s">
        <v>69</v>
      </c>
      <c r="B52" s="64" t="s">
        <v>84</v>
      </c>
      <c r="C52" s="79"/>
      <c r="D52" s="79"/>
      <c r="E52" s="79"/>
      <c r="F52" s="23">
        <f t="shared" ref="F52:F54" si="40">IF(D52=0,0,H52/D52)*10</f>
        <v>0</v>
      </c>
      <c r="G52" s="23">
        <f t="shared" ref="G52:G54" si="41">IF(E52=0,0,I52/E52)*10</f>
        <v>0</v>
      </c>
      <c r="H52" s="69"/>
      <c r="I52" s="69"/>
      <c r="J52" s="20" t="s">
        <v>9</v>
      </c>
      <c r="K52" s="19" t="s">
        <v>9</v>
      </c>
      <c r="L52" s="19" t="s">
        <v>9</v>
      </c>
      <c r="M52" s="19" t="s">
        <v>9</v>
      </c>
      <c r="N52" s="19" t="s">
        <v>9</v>
      </c>
      <c r="O52" s="8"/>
      <c r="P52" s="8"/>
      <c r="Q52" s="8"/>
    </row>
    <row r="53" spans="1:17" x14ac:dyDescent="0.2">
      <c r="A53" s="31" t="s">
        <v>70</v>
      </c>
      <c r="B53" s="64" t="s">
        <v>85</v>
      </c>
      <c r="C53" s="79"/>
      <c r="D53" s="79"/>
      <c r="E53" s="79"/>
      <c r="F53" s="23">
        <f t="shared" si="40"/>
        <v>0</v>
      </c>
      <c r="G53" s="23">
        <f t="shared" si="41"/>
        <v>0</v>
      </c>
      <c r="H53" s="69"/>
      <c r="I53" s="69"/>
      <c r="J53" s="20" t="s">
        <v>9</v>
      </c>
      <c r="K53" s="19" t="s">
        <v>9</v>
      </c>
      <c r="L53" s="19" t="s">
        <v>9</v>
      </c>
      <c r="M53" s="19" t="s">
        <v>9</v>
      </c>
      <c r="N53" s="19" t="s">
        <v>9</v>
      </c>
      <c r="O53" s="8"/>
      <c r="P53" s="8"/>
      <c r="Q53" s="8"/>
    </row>
    <row r="54" spans="1:17" x14ac:dyDescent="0.2">
      <c r="A54" s="75" t="s">
        <v>71</v>
      </c>
      <c r="B54" s="34" t="s">
        <v>49</v>
      </c>
      <c r="C54" s="79"/>
      <c r="D54" s="79"/>
      <c r="E54" s="79"/>
      <c r="F54" s="23">
        <f t="shared" si="40"/>
        <v>0</v>
      </c>
      <c r="G54" s="23">
        <f t="shared" si="41"/>
        <v>0</v>
      </c>
      <c r="H54" s="69"/>
      <c r="I54" s="69"/>
      <c r="J54" s="20">
        <v>1.36</v>
      </c>
      <c r="K54" s="19">
        <f>H54*J54</f>
        <v>0</v>
      </c>
      <c r="L54" s="19">
        <f>I54*J54</f>
        <v>0</v>
      </c>
      <c r="M54" s="19">
        <f t="shared" ref="M54" si="42">IF(K54=0,0,K54/D54)*10</f>
        <v>0</v>
      </c>
      <c r="N54" s="19">
        <f t="shared" ref="N54" si="43">IF(L54=0,0,L54/E54)*10</f>
        <v>0</v>
      </c>
      <c r="O54" s="8"/>
      <c r="P54" s="8"/>
      <c r="Q54" s="8"/>
    </row>
    <row r="55" spans="1:17" x14ac:dyDescent="0.2">
      <c r="A55" s="76" t="s">
        <v>72</v>
      </c>
      <c r="B55" s="60" t="s">
        <v>92</v>
      </c>
      <c r="C55" s="78">
        <f>C56+C57+C58</f>
        <v>0</v>
      </c>
      <c r="D55" s="78">
        <f t="shared" ref="D55:E55" si="44">D56+D57+D58</f>
        <v>0</v>
      </c>
      <c r="E55" s="78">
        <f t="shared" si="44"/>
        <v>0</v>
      </c>
      <c r="F55" s="35" t="s">
        <v>9</v>
      </c>
      <c r="G55" s="35" t="s">
        <v>9</v>
      </c>
      <c r="H55" s="35" t="s">
        <v>9</v>
      </c>
      <c r="I55" s="35" t="s">
        <v>9</v>
      </c>
      <c r="J55" s="20" t="s">
        <v>9</v>
      </c>
      <c r="K55" s="19" t="s">
        <v>9</v>
      </c>
      <c r="L55" s="19" t="s">
        <v>9</v>
      </c>
      <c r="M55" s="19" t="s">
        <v>9</v>
      </c>
      <c r="N55" s="19" t="s">
        <v>9</v>
      </c>
      <c r="O55" s="8"/>
      <c r="P55" s="8"/>
      <c r="Q55" s="8"/>
    </row>
    <row r="56" spans="1:17" x14ac:dyDescent="0.2">
      <c r="A56" s="71" t="s">
        <v>73</v>
      </c>
      <c r="B56" s="64" t="s">
        <v>86</v>
      </c>
      <c r="C56" s="79"/>
      <c r="D56" s="79"/>
      <c r="E56" s="79"/>
      <c r="F56" s="23">
        <f>IF(D56=0,0,H56/D56)/10</f>
        <v>0</v>
      </c>
      <c r="G56" s="23">
        <f>IF(E56=0,0,I56/E56)/10</f>
        <v>0</v>
      </c>
      <c r="H56" s="69"/>
      <c r="I56" s="69"/>
      <c r="J56" s="20" t="s">
        <v>9</v>
      </c>
      <c r="K56" s="19" t="s">
        <v>9</v>
      </c>
      <c r="L56" s="19" t="s">
        <v>9</v>
      </c>
      <c r="M56" s="19" t="s">
        <v>9</v>
      </c>
      <c r="N56" s="19" t="s">
        <v>9</v>
      </c>
      <c r="O56" s="8"/>
      <c r="P56" s="8"/>
      <c r="Q56" s="8"/>
    </row>
    <row r="57" spans="1:17" x14ac:dyDescent="0.2">
      <c r="A57" s="71" t="s">
        <v>74</v>
      </c>
      <c r="B57" s="64" t="s">
        <v>87</v>
      </c>
      <c r="C57" s="79"/>
      <c r="D57" s="79"/>
      <c r="E57" s="79"/>
      <c r="F57" s="23">
        <f>IF(D57=0,0,H57/D57)*100</f>
        <v>0</v>
      </c>
      <c r="G57" s="23">
        <f>IF(E57=0,0,I57/E57)*100</f>
        <v>0</v>
      </c>
      <c r="H57" s="69"/>
      <c r="I57" s="69"/>
      <c r="J57" s="20" t="s">
        <v>9</v>
      </c>
      <c r="K57" s="19" t="s">
        <v>9</v>
      </c>
      <c r="L57" s="19" t="s">
        <v>9</v>
      </c>
      <c r="M57" s="19" t="s">
        <v>9</v>
      </c>
      <c r="N57" s="19" t="s">
        <v>9</v>
      </c>
      <c r="O57" s="8"/>
      <c r="P57" s="8"/>
      <c r="Q57" s="8"/>
    </row>
    <row r="58" spans="1:17" x14ac:dyDescent="0.2">
      <c r="A58" s="71" t="s">
        <v>75</v>
      </c>
      <c r="B58" s="66" t="s">
        <v>88</v>
      </c>
      <c r="C58" s="79"/>
      <c r="D58" s="79"/>
      <c r="E58" s="79"/>
      <c r="F58" s="23">
        <f t="shared" ref="F58:G58" si="45">IF(D58=0,0,H58/D58)/10</f>
        <v>0</v>
      </c>
      <c r="G58" s="23">
        <f t="shared" si="45"/>
        <v>0</v>
      </c>
      <c r="H58" s="69"/>
      <c r="I58" s="69"/>
      <c r="J58" s="20" t="s">
        <v>9</v>
      </c>
      <c r="K58" s="19" t="s">
        <v>9</v>
      </c>
      <c r="L58" s="19" t="s">
        <v>9</v>
      </c>
      <c r="M58" s="19" t="s">
        <v>9</v>
      </c>
      <c r="N58" s="19" t="s">
        <v>9</v>
      </c>
      <c r="O58" s="8"/>
      <c r="P58" s="8"/>
      <c r="Q58" s="8"/>
    </row>
    <row r="59" spans="1:17" x14ac:dyDescent="0.2">
      <c r="A59" s="75" t="s">
        <v>89</v>
      </c>
      <c r="B59" s="34" t="s">
        <v>90</v>
      </c>
      <c r="C59" s="78">
        <f>C12+C29+C41+C43+C44+C54+C55</f>
        <v>0</v>
      </c>
      <c r="D59" s="78">
        <f>D12+D29+D41+D43+D44+D54+D55</f>
        <v>0</v>
      </c>
      <c r="E59" s="78">
        <f>E12+E29+E41+E43+E44+E54+E55</f>
        <v>0</v>
      </c>
      <c r="F59" s="35" t="s">
        <v>9</v>
      </c>
      <c r="G59" s="35" t="s">
        <v>9</v>
      </c>
      <c r="H59" s="35" t="s">
        <v>9</v>
      </c>
      <c r="I59" s="35" t="s">
        <v>9</v>
      </c>
      <c r="J59" s="20" t="s">
        <v>9</v>
      </c>
      <c r="K59" s="19" t="s">
        <v>9</v>
      </c>
      <c r="L59" s="19" t="s">
        <v>9</v>
      </c>
      <c r="M59" s="19" t="s">
        <v>9</v>
      </c>
      <c r="N59" s="19" t="s">
        <v>9</v>
      </c>
      <c r="O59" s="8"/>
      <c r="P59" s="8"/>
      <c r="Q59" s="8"/>
    </row>
    <row r="60" spans="1:17" x14ac:dyDescent="0.2">
      <c r="A60" s="75" t="s">
        <v>114</v>
      </c>
      <c r="B60" s="34" t="s">
        <v>126</v>
      </c>
      <c r="C60" s="78">
        <f>C61+C62+C63+C64</f>
        <v>0</v>
      </c>
      <c r="D60" s="15" t="s">
        <v>9</v>
      </c>
      <c r="E60" s="78">
        <f>E61+E62+E63+E64</f>
        <v>0</v>
      </c>
      <c r="F60" s="35" t="s">
        <v>9</v>
      </c>
      <c r="G60" s="35" t="s">
        <v>9</v>
      </c>
      <c r="H60" s="35" t="s">
        <v>9</v>
      </c>
      <c r="I60" s="35" t="s">
        <v>9</v>
      </c>
      <c r="J60" s="35" t="s">
        <v>9</v>
      </c>
      <c r="K60" s="35" t="s">
        <v>9</v>
      </c>
      <c r="L60" s="35" t="s">
        <v>9</v>
      </c>
      <c r="M60" s="35" t="s">
        <v>9</v>
      </c>
      <c r="N60" s="35" t="s">
        <v>9</v>
      </c>
      <c r="O60" s="8"/>
      <c r="P60" s="8"/>
      <c r="Q60" s="8"/>
    </row>
    <row r="61" spans="1:17" x14ac:dyDescent="0.2">
      <c r="A61" s="31" t="s">
        <v>127</v>
      </c>
      <c r="B61" s="30" t="s">
        <v>131</v>
      </c>
      <c r="C61" s="79"/>
      <c r="D61" s="15" t="s">
        <v>9</v>
      </c>
      <c r="E61" s="79"/>
      <c r="F61" s="35" t="s">
        <v>9</v>
      </c>
      <c r="G61" s="35" t="s">
        <v>9</v>
      </c>
      <c r="H61" s="35" t="s">
        <v>9</v>
      </c>
      <c r="I61" s="35" t="s">
        <v>9</v>
      </c>
      <c r="J61" s="35" t="s">
        <v>9</v>
      </c>
      <c r="K61" s="35" t="s">
        <v>9</v>
      </c>
      <c r="L61" s="35" t="s">
        <v>9</v>
      </c>
      <c r="M61" s="35" t="s">
        <v>9</v>
      </c>
      <c r="N61" s="35" t="s">
        <v>9</v>
      </c>
      <c r="O61" s="8"/>
      <c r="P61" s="8"/>
      <c r="Q61" s="8"/>
    </row>
    <row r="62" spans="1:17" x14ac:dyDescent="0.2">
      <c r="A62" s="31" t="s">
        <v>128</v>
      </c>
      <c r="B62" s="30" t="s">
        <v>132</v>
      </c>
      <c r="C62" s="79"/>
      <c r="D62" s="15" t="s">
        <v>9</v>
      </c>
      <c r="E62" s="79"/>
      <c r="F62" s="35" t="s">
        <v>9</v>
      </c>
      <c r="G62" s="35" t="s">
        <v>9</v>
      </c>
      <c r="H62" s="35" t="s">
        <v>9</v>
      </c>
      <c r="I62" s="35" t="s">
        <v>9</v>
      </c>
      <c r="J62" s="35" t="s">
        <v>9</v>
      </c>
      <c r="K62" s="35" t="s">
        <v>9</v>
      </c>
      <c r="L62" s="35" t="s">
        <v>9</v>
      </c>
      <c r="M62" s="35" t="s">
        <v>9</v>
      </c>
      <c r="N62" s="35" t="s">
        <v>9</v>
      </c>
      <c r="O62" s="8"/>
      <c r="P62" s="8"/>
      <c r="Q62" s="8"/>
    </row>
    <row r="63" spans="1:17" x14ac:dyDescent="0.2">
      <c r="A63" s="31" t="s">
        <v>129</v>
      </c>
      <c r="B63" s="30" t="s">
        <v>133</v>
      </c>
      <c r="C63" s="79"/>
      <c r="D63" s="15" t="s">
        <v>9</v>
      </c>
      <c r="E63" s="79"/>
      <c r="F63" s="35" t="s">
        <v>9</v>
      </c>
      <c r="G63" s="35" t="s">
        <v>9</v>
      </c>
      <c r="H63" s="35" t="s">
        <v>9</v>
      </c>
      <c r="I63" s="35" t="s">
        <v>9</v>
      </c>
      <c r="J63" s="35" t="s">
        <v>9</v>
      </c>
      <c r="K63" s="35" t="s">
        <v>9</v>
      </c>
      <c r="L63" s="35" t="s">
        <v>9</v>
      </c>
      <c r="M63" s="35" t="s">
        <v>9</v>
      </c>
      <c r="N63" s="35" t="s">
        <v>9</v>
      </c>
      <c r="O63" s="8"/>
      <c r="P63" s="8"/>
      <c r="Q63" s="8"/>
    </row>
    <row r="64" spans="1:17" x14ac:dyDescent="0.2">
      <c r="A64" s="83" t="s">
        <v>130</v>
      </c>
      <c r="B64" s="84" t="s">
        <v>134</v>
      </c>
      <c r="C64" s="85"/>
      <c r="D64" s="86" t="s">
        <v>9</v>
      </c>
      <c r="E64" s="85"/>
      <c r="F64" s="87" t="s">
        <v>9</v>
      </c>
      <c r="G64" s="87" t="s">
        <v>9</v>
      </c>
      <c r="H64" s="87" t="s">
        <v>9</v>
      </c>
      <c r="I64" s="87" t="s">
        <v>9</v>
      </c>
      <c r="J64" s="87" t="s">
        <v>9</v>
      </c>
      <c r="K64" s="87" t="s">
        <v>9</v>
      </c>
      <c r="L64" s="87" t="s">
        <v>9</v>
      </c>
      <c r="M64" s="87" t="s">
        <v>9</v>
      </c>
      <c r="N64" s="87" t="s">
        <v>9</v>
      </c>
      <c r="O64" s="8"/>
      <c r="P64" s="8"/>
      <c r="Q64" s="8"/>
    </row>
    <row r="65" spans="1:17" x14ac:dyDescent="0.2">
      <c r="A65" s="75" t="s">
        <v>141</v>
      </c>
      <c r="B65" s="34" t="s">
        <v>142</v>
      </c>
      <c r="C65" s="59"/>
      <c r="D65" s="59"/>
      <c r="E65" s="59"/>
      <c r="F65" s="93">
        <f t="shared" ref="F65:G65" si="46">IF(D65=0,0,H65/D65)*10</f>
        <v>0</v>
      </c>
      <c r="G65" s="93">
        <f t="shared" si="46"/>
        <v>0</v>
      </c>
      <c r="H65" s="69"/>
      <c r="I65" s="89"/>
      <c r="J65" s="35" t="s">
        <v>9</v>
      </c>
      <c r="K65" s="35" t="s">
        <v>9</v>
      </c>
      <c r="L65" s="35" t="s">
        <v>9</v>
      </c>
      <c r="M65" s="35" t="s">
        <v>9</v>
      </c>
      <c r="N65" s="35" t="s">
        <v>9</v>
      </c>
      <c r="O65" s="90"/>
      <c r="P65" s="8"/>
      <c r="Q65" s="8"/>
    </row>
    <row r="66" spans="1:17" ht="15.75" customHeight="1" x14ac:dyDescent="0.2">
      <c r="A66" s="44"/>
      <c r="B66" s="73"/>
      <c r="C66" s="39"/>
      <c r="D66" s="39"/>
      <c r="E66" s="39"/>
      <c r="F66" s="36"/>
      <c r="G66" s="36"/>
      <c r="H66" s="36"/>
      <c r="I66" s="36"/>
      <c r="J66" s="42"/>
      <c r="K66" s="43"/>
      <c r="L66" s="43"/>
      <c r="M66" s="43"/>
      <c r="N66" s="43"/>
      <c r="O66" s="8"/>
      <c r="P66" s="8"/>
      <c r="Q66" s="8"/>
    </row>
    <row r="67" spans="1:17" ht="26.25" customHeight="1" x14ac:dyDescent="0.2">
      <c r="A67" s="45"/>
      <c r="B67" s="34" t="s">
        <v>140</v>
      </c>
      <c r="C67" s="97" t="s">
        <v>112</v>
      </c>
      <c r="D67" s="98"/>
      <c r="E67" s="15" t="s">
        <v>111</v>
      </c>
      <c r="F67" s="97" t="s">
        <v>112</v>
      </c>
      <c r="G67" s="98"/>
      <c r="H67" s="68" t="s">
        <v>111</v>
      </c>
      <c r="I67" s="101" t="s">
        <v>113</v>
      </c>
      <c r="J67" s="101"/>
      <c r="K67" s="43"/>
      <c r="L67" s="43"/>
      <c r="M67" s="43"/>
      <c r="N67" s="43"/>
      <c r="O67" s="8"/>
      <c r="P67" s="8"/>
      <c r="Q67" s="8"/>
    </row>
    <row r="68" spans="1:17" ht="39" customHeight="1" x14ac:dyDescent="0.2">
      <c r="A68" s="46"/>
      <c r="B68" s="47" t="s">
        <v>106</v>
      </c>
      <c r="C68" s="99" t="s">
        <v>115</v>
      </c>
      <c r="D68" s="100"/>
      <c r="E68" s="92"/>
      <c r="F68" s="99" t="s">
        <v>120</v>
      </c>
      <c r="G68" s="100"/>
      <c r="H68" s="94"/>
      <c r="I68" s="102">
        <v>0</v>
      </c>
      <c r="J68" s="103"/>
      <c r="O68" s="8"/>
      <c r="P68" s="8"/>
      <c r="Q68" s="8"/>
    </row>
    <row r="69" spans="1:17" ht="38.25" customHeight="1" x14ac:dyDescent="0.2">
      <c r="A69" s="46"/>
      <c r="B69" s="47" t="s">
        <v>107</v>
      </c>
      <c r="C69" s="99" t="s">
        <v>116</v>
      </c>
      <c r="D69" s="100"/>
      <c r="E69" s="92"/>
      <c r="F69" s="99" t="s">
        <v>121</v>
      </c>
      <c r="G69" s="100"/>
      <c r="H69" s="94"/>
      <c r="I69" s="102">
        <v>0</v>
      </c>
      <c r="J69" s="103"/>
      <c r="O69" s="8"/>
      <c r="P69" s="8"/>
      <c r="Q69" s="8"/>
    </row>
    <row r="70" spans="1:17" ht="36.75" customHeight="1" x14ac:dyDescent="0.2">
      <c r="A70" s="46"/>
      <c r="B70" s="47" t="s">
        <v>108</v>
      </c>
      <c r="C70" s="99" t="s">
        <v>117</v>
      </c>
      <c r="D70" s="100"/>
      <c r="E70" s="92"/>
      <c r="F70" s="99" t="s">
        <v>122</v>
      </c>
      <c r="G70" s="100"/>
      <c r="H70" s="69"/>
      <c r="I70" s="102">
        <v>0</v>
      </c>
      <c r="J70" s="103"/>
      <c r="K70" s="43"/>
      <c r="L70" s="43"/>
      <c r="M70" s="43"/>
      <c r="N70" s="43"/>
      <c r="O70" s="8"/>
      <c r="P70" s="8"/>
      <c r="Q70" s="8"/>
    </row>
    <row r="71" spans="1:17" ht="33" customHeight="1" x14ac:dyDescent="0.2">
      <c r="A71" s="46"/>
      <c r="B71" s="47" t="s">
        <v>109</v>
      </c>
      <c r="C71" s="99" t="s">
        <v>118</v>
      </c>
      <c r="D71" s="100"/>
      <c r="E71" s="92"/>
      <c r="F71" s="99" t="s">
        <v>123</v>
      </c>
      <c r="G71" s="100"/>
      <c r="H71" s="69"/>
      <c r="I71" s="102">
        <v>0</v>
      </c>
      <c r="J71" s="103"/>
      <c r="K71" s="43"/>
      <c r="L71" s="43"/>
      <c r="M71" s="43"/>
      <c r="N71" s="43"/>
      <c r="O71" s="8"/>
      <c r="P71" s="8"/>
      <c r="Q71" s="8"/>
    </row>
    <row r="72" spans="1:17" ht="31.5" customHeight="1" x14ac:dyDescent="0.2">
      <c r="A72" s="46"/>
      <c r="B72" s="47" t="s">
        <v>110</v>
      </c>
      <c r="C72" s="99" t="s">
        <v>119</v>
      </c>
      <c r="D72" s="100"/>
      <c r="E72" s="92"/>
      <c r="F72" s="99" t="s">
        <v>124</v>
      </c>
      <c r="G72" s="100"/>
      <c r="H72" s="69"/>
      <c r="I72" s="102">
        <v>0</v>
      </c>
      <c r="J72" s="103"/>
      <c r="K72" s="43"/>
      <c r="L72" s="43"/>
      <c r="M72" s="43"/>
      <c r="N72" s="43"/>
      <c r="O72" s="8"/>
      <c r="P72" s="8"/>
      <c r="Q72" s="8"/>
    </row>
    <row r="73" spans="1:17" ht="14.25" customHeight="1" x14ac:dyDescent="0.2">
      <c r="A73" s="41"/>
      <c r="B73" s="74" t="s">
        <v>125</v>
      </c>
      <c r="C73" s="124" t="s">
        <v>9</v>
      </c>
      <c r="D73" s="125"/>
      <c r="E73" s="15">
        <f>E68+E69+E70+E71+E72</f>
        <v>0</v>
      </c>
      <c r="F73" s="126" t="s">
        <v>9</v>
      </c>
      <c r="G73" s="127"/>
      <c r="H73" s="28">
        <f>H68+H69+H70+H71+H72</f>
        <v>0</v>
      </c>
      <c r="I73" s="128">
        <f>E73+H73</f>
        <v>0</v>
      </c>
      <c r="J73" s="129"/>
      <c r="K73" s="43"/>
      <c r="L73" s="43"/>
      <c r="M73" s="43"/>
      <c r="N73" s="43"/>
      <c r="O73" s="8"/>
      <c r="P73" s="8"/>
      <c r="Q73" s="8"/>
    </row>
    <row r="74" spans="1:17" ht="15.75" customHeight="1" x14ac:dyDescent="0.2">
      <c r="A74" s="4"/>
      <c r="C74" s="4"/>
      <c r="D74" s="4"/>
      <c r="E74" s="36"/>
      <c r="F74" s="36"/>
      <c r="G74" s="36"/>
      <c r="H74" s="37"/>
      <c r="I74" s="36"/>
      <c r="J74" s="8"/>
      <c r="K74" s="8"/>
      <c r="L74" s="8"/>
      <c r="M74" s="8"/>
      <c r="N74" s="8"/>
      <c r="O74" s="9"/>
      <c r="P74" s="9"/>
      <c r="Q74" s="9"/>
    </row>
    <row r="75" spans="1:17" ht="24" customHeight="1" x14ac:dyDescent="0.2">
      <c r="A75" s="70" t="s">
        <v>104</v>
      </c>
      <c r="B75" s="4" t="s">
        <v>27</v>
      </c>
      <c r="C75" s="119"/>
      <c r="D75" s="119"/>
      <c r="E75" s="119"/>
      <c r="F75" s="6"/>
      <c r="G75" s="120"/>
      <c r="H75" s="120"/>
      <c r="I75" s="120"/>
      <c r="J75" s="120"/>
      <c r="K75" s="39"/>
      <c r="L75" s="39"/>
      <c r="M75" s="39"/>
      <c r="N75" s="9"/>
      <c r="O75" s="9"/>
      <c r="P75" s="9"/>
      <c r="Q75" s="9"/>
    </row>
    <row r="76" spans="1:17" ht="18.75" customHeight="1" x14ac:dyDescent="0.2">
      <c r="C76" s="121" t="s">
        <v>23</v>
      </c>
      <c r="D76" s="121"/>
      <c r="E76" s="121"/>
      <c r="F76" s="9"/>
      <c r="G76" s="121" t="s">
        <v>24</v>
      </c>
      <c r="H76" s="121"/>
      <c r="I76" s="121"/>
      <c r="J76" s="121"/>
      <c r="K76" s="9"/>
      <c r="L76" s="9"/>
      <c r="M76" s="9"/>
      <c r="N76" s="9"/>
      <c r="O76" s="9"/>
      <c r="P76" s="9"/>
      <c r="Q76" s="9"/>
    </row>
    <row r="77" spans="1:17" x14ac:dyDescent="0.2">
      <c r="A77" s="38" t="s">
        <v>105</v>
      </c>
      <c r="B77" s="40" t="s">
        <v>25</v>
      </c>
      <c r="C77" s="122"/>
      <c r="D77" s="122"/>
      <c r="E77" s="122"/>
      <c r="F77" s="53"/>
      <c r="G77" s="123"/>
      <c r="H77" s="123"/>
      <c r="I77" s="123"/>
      <c r="J77" s="123"/>
      <c r="K77" s="9"/>
      <c r="L77" s="9"/>
      <c r="M77" s="9"/>
      <c r="N77" s="9"/>
      <c r="O77" s="5"/>
      <c r="P77" s="5"/>
      <c r="Q77" s="5"/>
    </row>
    <row r="78" spans="1:17" x14ac:dyDescent="0.2">
      <c r="A78" s="38"/>
      <c r="B78" s="52" t="s">
        <v>30</v>
      </c>
      <c r="C78" s="57"/>
      <c r="D78" s="57"/>
      <c r="E78" s="57"/>
      <c r="F78" s="55"/>
      <c r="G78" s="58"/>
      <c r="H78" s="58"/>
      <c r="I78" s="58"/>
      <c r="J78" s="58"/>
      <c r="K78" s="9"/>
      <c r="L78" s="9"/>
      <c r="M78" s="9"/>
      <c r="N78" s="9"/>
      <c r="O78" s="5"/>
      <c r="P78" s="5"/>
      <c r="Q78" s="5"/>
    </row>
    <row r="79" spans="1:17" x14ac:dyDescent="0.2">
      <c r="A79" s="4"/>
      <c r="C79" s="57"/>
      <c r="D79" s="57"/>
      <c r="E79" s="57"/>
      <c r="F79" s="55"/>
      <c r="G79" s="58"/>
      <c r="H79" s="58"/>
      <c r="I79" s="58"/>
      <c r="J79" s="58"/>
      <c r="K79" s="9"/>
      <c r="L79" s="9"/>
      <c r="M79" s="9"/>
      <c r="N79" s="9"/>
      <c r="O79" s="5"/>
      <c r="P79" s="5"/>
      <c r="Q79" s="5"/>
    </row>
    <row r="80" spans="1:17" x14ac:dyDescent="0.2">
      <c r="A80" s="117" t="s">
        <v>102</v>
      </c>
      <c r="B80" s="117"/>
      <c r="C80" s="117"/>
      <c r="D80" s="117"/>
      <c r="E80" s="117"/>
      <c r="F80" s="117"/>
      <c r="G80" s="117"/>
      <c r="H80" s="117"/>
      <c r="I80" s="117"/>
      <c r="J80" s="9"/>
      <c r="K80" s="9"/>
      <c r="L80" s="9"/>
      <c r="M80" s="9"/>
      <c r="N80" s="9"/>
    </row>
    <row r="81" spans="1:14" x14ac:dyDescent="0.2">
      <c r="A81" s="118" t="s">
        <v>103</v>
      </c>
      <c r="B81" s="118"/>
      <c r="C81" s="118"/>
      <c r="D81" s="118"/>
      <c r="E81" s="118"/>
      <c r="F81" s="118"/>
      <c r="G81" s="118"/>
      <c r="H81" s="118"/>
      <c r="I81" s="118"/>
      <c r="J81" s="9"/>
      <c r="K81" s="9"/>
      <c r="L81" s="9"/>
      <c r="M81" s="9"/>
      <c r="N81" s="5"/>
    </row>
  </sheetData>
  <mergeCells count="52">
    <mergeCell ref="C73:D73"/>
    <mergeCell ref="F73:G73"/>
    <mergeCell ref="I73:J73"/>
    <mergeCell ref="C68:D68"/>
    <mergeCell ref="C69:D69"/>
    <mergeCell ref="C70:D70"/>
    <mergeCell ref="C71:D71"/>
    <mergeCell ref="C72:D72"/>
    <mergeCell ref="F72:G72"/>
    <mergeCell ref="I72:J72"/>
    <mergeCell ref="A80:I80"/>
    <mergeCell ref="A81:I81"/>
    <mergeCell ref="C75:E75"/>
    <mergeCell ref="G75:J75"/>
    <mergeCell ref="J7:J9"/>
    <mergeCell ref="C8:D8"/>
    <mergeCell ref="E8:E9"/>
    <mergeCell ref="F8:F9"/>
    <mergeCell ref="G8:G9"/>
    <mergeCell ref="H8:H9"/>
    <mergeCell ref="I8:I9"/>
    <mergeCell ref="C76:E76"/>
    <mergeCell ref="G76:J76"/>
    <mergeCell ref="C77:E77"/>
    <mergeCell ref="G77:J77"/>
    <mergeCell ref="C67:D67"/>
    <mergeCell ref="I1:N1"/>
    <mergeCell ref="C2:I2"/>
    <mergeCell ref="C3:I3"/>
    <mergeCell ref="C4:I4"/>
    <mergeCell ref="A6:A9"/>
    <mergeCell ref="B6:B9"/>
    <mergeCell ref="C6:E7"/>
    <mergeCell ref="F6:G7"/>
    <mergeCell ref="H6:I7"/>
    <mergeCell ref="J6:N6"/>
    <mergeCell ref="M8:M9"/>
    <mergeCell ref="N8:N9"/>
    <mergeCell ref="K7:L7"/>
    <mergeCell ref="M7:N7"/>
    <mergeCell ref="K8:K9"/>
    <mergeCell ref="L8:L9"/>
    <mergeCell ref="I67:J67"/>
    <mergeCell ref="I68:J68"/>
    <mergeCell ref="I69:J69"/>
    <mergeCell ref="I70:J70"/>
    <mergeCell ref="I71:J71"/>
    <mergeCell ref="F67:G67"/>
    <mergeCell ref="F68:G68"/>
    <mergeCell ref="F69:G69"/>
    <mergeCell ref="F70:G70"/>
    <mergeCell ref="F71:G7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7" fitToHeight="0" orientation="landscape" r:id="rId1"/>
  <rowBreaks count="1" manualBreakCount="1">
    <brk id="40" max="13" man="1"/>
  </rowBreaks>
  <ignoredErrors>
    <ignoredError sqref="K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2020</vt:lpstr>
      <vt:lpstr>'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Золотарёва Надежда Ивановна</dc:creator>
  <cp:lastModifiedBy>Елена Александровна Боярчик</cp:lastModifiedBy>
  <cp:lastPrinted>2020-05-27T10:20:11Z</cp:lastPrinted>
  <dcterms:created xsi:type="dcterms:W3CDTF">2017-06-13T07:47:49Z</dcterms:created>
  <dcterms:modified xsi:type="dcterms:W3CDTF">2020-07-06T12:21:41Z</dcterms:modified>
</cp:coreProperties>
</file>