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>
    <definedName name="_xlnm.Print_Titles" localSheetId="0">'Лист1'!$B:$B,'Лист1'!$12:$12</definedName>
    <definedName name="Районы_delme">'Лист1'!#REF!</definedName>
  </definedNames>
  <calcPr fullCalcOnLoad="1" refMode="R1C1"/>
</workbook>
</file>

<file path=xl/sharedStrings.xml><?xml version="1.0" encoding="utf-8"?>
<sst xmlns="http://schemas.openxmlformats.org/spreadsheetml/2006/main" count="815" uniqueCount="437">
  <si>
    <t>Итого</t>
  </si>
  <si>
    <t>Информация</t>
  </si>
  <si>
    <t>Наименование хозяйств</t>
  </si>
  <si>
    <t>за период</t>
  </si>
  <si>
    <t>ИНН</t>
  </si>
  <si>
    <t>2</t>
  </si>
  <si>
    <t>5</t>
  </si>
  <si>
    <t>8</t>
  </si>
  <si>
    <t>11</t>
  </si>
  <si>
    <t>12</t>
  </si>
  <si>
    <t>23</t>
  </si>
  <si>
    <t>25</t>
  </si>
  <si>
    <t>39</t>
  </si>
  <si>
    <t>40</t>
  </si>
  <si>
    <t>44</t>
  </si>
  <si>
    <t>51</t>
  </si>
  <si>
    <t>56</t>
  </si>
  <si>
    <t>57</t>
  </si>
  <si>
    <t>64</t>
  </si>
  <si>
    <t>65</t>
  </si>
  <si>
    <t>01.01.2022</t>
  </si>
  <si>
    <t>31.03.2022</t>
  </si>
  <si>
    <t>471507342954</t>
  </si>
  <si>
    <t>К(Ф)Х Китаева Романа Сергеевича</t>
  </si>
  <si>
    <t>470102159660</t>
  </si>
  <si>
    <t>К(Ф)Х Соболева Ивана Николаевича</t>
  </si>
  <si>
    <t>470101066853</t>
  </si>
  <si>
    <t>К(Ф)Х Тихонова Александра Валериевича</t>
  </si>
  <si>
    <t>4715025459</t>
  </si>
  <si>
    <t>ООО "Круглый год"</t>
  </si>
  <si>
    <t>4701001377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</si>
  <si>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</si>
  <si>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</si>
  <si>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</si>
  <si>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</si>
  <si>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</si>
  <si>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</si>
  <si>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</si>
  <si>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</si>
  <si>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4717001132</t>
  </si>
  <si>
    <t>АО "Труд"</t>
  </si>
  <si>
    <t>4717001100</t>
  </si>
  <si>
    <t>ГУП ЛО «Каложицы»</t>
  </si>
  <si>
    <t>4717000812</t>
  </si>
  <si>
    <t>ЗАО "Октябрьское"</t>
  </si>
  <si>
    <t>4717000611</t>
  </si>
  <si>
    <t>ЗАО "ПЗ" Рабитицы"</t>
  </si>
  <si>
    <t>781140214519</t>
  </si>
  <si>
    <t xml:space="preserve">К(Ф)Х Кудрявцевой Дарьи Евгеньевны </t>
  </si>
  <si>
    <t>471700264454</t>
  </si>
  <si>
    <t>К(Ф)Х Кузьмина Сергея Владимировича</t>
  </si>
  <si>
    <t>780536990536</t>
  </si>
  <si>
    <t>К(Ф)Х Махмудова Рамиля Шахвалад Оглы</t>
  </si>
  <si>
    <t>471700092886</t>
  </si>
  <si>
    <t xml:space="preserve">К(Ф)Х Пантелеева Бориса Михайловича </t>
  </si>
  <si>
    <t>471700928641</t>
  </si>
  <si>
    <t>К(Ф)Х Солопаева Сергея Александровича</t>
  </si>
  <si>
    <t>471704063413</t>
  </si>
  <si>
    <t>К(Ф)Х Тинамагомедова Абакара Кадиевича</t>
  </si>
  <si>
    <t>301513216799</t>
  </si>
  <si>
    <t>Карпушина Ксения Игоревна</t>
  </si>
  <si>
    <t>4717009170</t>
  </si>
  <si>
    <t>ООО "АгроИнтер"</t>
  </si>
  <si>
    <t>4705056874</t>
  </si>
  <si>
    <t>ООО "Остроговицы"</t>
  </si>
  <si>
    <t>4717008931</t>
  </si>
  <si>
    <t>ООО "Семена Северо-Запада"</t>
  </si>
  <si>
    <t>4705073414</t>
  </si>
  <si>
    <t>ООО СХП "Русское поле"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</si>
  <si>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</si>
  <si>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</si>
  <si>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781147547877</t>
  </si>
  <si>
    <t>Черепова  Екатерина Сергеевна</t>
  </si>
  <si>
    <t>Волосовский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</si>
  <si>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</si>
  <si>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</si>
  <si>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</si>
  <si>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</si>
  <si>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</si>
  <si>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</si>
  <si>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4702017549</t>
  </si>
  <si>
    <t>ООО "Племенной завод "Новоладожский"</t>
  </si>
  <si>
    <t>4702019948</t>
  </si>
  <si>
    <t>ООО "Племзавод "Мыслинский"</t>
  </si>
  <si>
    <t>4702006113</t>
  </si>
  <si>
    <t>ООО "ФЕРМА"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</si>
  <si>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</si>
  <si>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</si>
  <si>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</si>
  <si>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4703006934</t>
  </si>
  <si>
    <t>ЗАО "Племенной завод "Ручьи"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</si>
  <si>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</si>
  <si>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</si>
  <si>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</si>
  <si>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</si>
  <si>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470309873824</t>
  </si>
  <si>
    <t>К(Ф)Х Мнацаканян Гаро Левоновича</t>
  </si>
  <si>
    <t>782616885812</t>
  </si>
  <si>
    <t>Николаева Елена Викторовна</t>
  </si>
  <si>
    <t>2609024594</t>
  </si>
  <si>
    <t>ООО "Дары Природы"</t>
  </si>
  <si>
    <t>4703146113</t>
  </si>
  <si>
    <t>ООО "Племзавод "Бугры"</t>
  </si>
  <si>
    <t>7802630747</t>
  </si>
  <si>
    <t>ООО "СПК Пригородный"</t>
  </si>
  <si>
    <t>4703171180</t>
  </si>
  <si>
    <t>ООО "Спутник-Агро"</t>
  </si>
  <si>
    <t>4703027451</t>
  </si>
  <si>
    <t>ООО СХП "Катумы"</t>
  </si>
  <si>
    <t>4703083640</t>
  </si>
  <si>
    <t>УФК по ЛО(Администрация МО"Всеволожский муниципальный район",л/с 04453004440)</t>
  </si>
  <si>
    <t>4703007568</t>
  </si>
  <si>
    <t>ФХ Сенькова Михаила Алексеевича</t>
  </si>
  <si>
    <t>Всеволожский</t>
  </si>
  <si>
    <t>4704008395</t>
  </si>
  <si>
    <t>АО "Птицефабрика Роскар"</t>
  </si>
  <si>
    <t>781490309220</t>
  </si>
  <si>
    <t>К(Ф)Х Калганова Владимира Николаевича</t>
  </si>
  <si>
    <t>4704019679</t>
  </si>
  <si>
    <t xml:space="preserve">КХ "Алакюль-3" </t>
  </si>
  <si>
    <t>4704104170</t>
  </si>
  <si>
    <t>ООО "АГРОАЛЬЯНС СЕВЕР"</t>
  </si>
  <si>
    <t>4704091266</t>
  </si>
  <si>
    <t>ООО "Акватория"</t>
  </si>
  <si>
    <t>4704105783</t>
  </si>
  <si>
    <t>ООО "Карельский"</t>
  </si>
  <si>
    <t>4704099730</t>
  </si>
  <si>
    <t>ООО "Расватту"</t>
  </si>
  <si>
    <t>7838047088</t>
  </si>
  <si>
    <t>ООО "Рыбстандарт"</t>
  </si>
  <si>
    <t>4704046489</t>
  </si>
  <si>
    <t xml:space="preserve">ООО "РЫБСТАНДАРТ" 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</si>
  <si>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</si>
  <si>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</si>
  <si>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</si>
  <si>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</si>
  <si>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</si>
  <si>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</si>
  <si>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4704048454</t>
  </si>
  <si>
    <t>СПК "Кондратьевский"</t>
  </si>
  <si>
    <t>4704004986</t>
  </si>
  <si>
    <t xml:space="preserve">СПК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</si>
  <si>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</si>
  <si>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</si>
  <si>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</si>
  <si>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</si>
  <si>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</si>
  <si>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г. Сосновый Бор</t>
  </si>
  <si>
    <t>4719001508</t>
  </si>
  <si>
    <t>АО "Гатчинское"</t>
  </si>
  <si>
    <t>4719011344</t>
  </si>
  <si>
    <t>АО "Нива-1"</t>
  </si>
  <si>
    <t>4705035232</t>
  </si>
  <si>
    <t xml:space="preserve">АО "Племзавод "Пламя" </t>
  </si>
  <si>
    <t>4705036726</t>
  </si>
  <si>
    <t xml:space="preserve">АО ПЗ "Красногвардейский" </t>
  </si>
  <si>
    <t>4719005051</t>
  </si>
  <si>
    <t>ЗАО "Искра"</t>
  </si>
  <si>
    <t>4705035056</t>
  </si>
  <si>
    <t>ЗАО "Племенной завод "Черново"</t>
  </si>
  <si>
    <t>4719006714</t>
  </si>
  <si>
    <t>ЗАО "Племзавод "Большевик"</t>
  </si>
  <si>
    <t>784800094580</t>
  </si>
  <si>
    <t>К(Ф)Х Алексеева Антона Сергеевича</t>
  </si>
  <si>
    <t>471905795047</t>
  </si>
  <si>
    <t>К(Ф)Х Безденежных Сергея Владимировича</t>
  </si>
  <si>
    <t>471702513917</t>
  </si>
  <si>
    <t>К(Ф)Х Власюка Виталия Анатольевича</t>
  </si>
  <si>
    <t>480800217974</t>
  </si>
  <si>
    <t>К(Ф)Х Гришина Александра Валентиновича</t>
  </si>
  <si>
    <t>782040646901</t>
  </si>
  <si>
    <t>К(Ф)Х Иманова Фаига Алекпер оглы</t>
  </si>
  <si>
    <t>471901405095</t>
  </si>
  <si>
    <t>К(Ф)Х Кляпко Нины Романовны</t>
  </si>
  <si>
    <t>782095008545</t>
  </si>
  <si>
    <t>К(Ф)Х Миховича Якова Ивановича</t>
  </si>
  <si>
    <t>470507481032</t>
  </si>
  <si>
    <t>К(Ф)Х Садова Алексея Викторовича</t>
  </si>
  <si>
    <t>260800256823</t>
  </si>
  <si>
    <t>К(Ф)Х Швец Ирины Валерьевны</t>
  </si>
  <si>
    <t>471907136931</t>
  </si>
  <si>
    <t>К(Ф)Х Шевцова Романа Анатольевича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</si>
  <si>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</si>
  <si>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</si>
  <si>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</si>
  <si>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</si>
  <si>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</si>
  <si>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</si>
  <si>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4705083170</t>
  </si>
  <si>
    <t xml:space="preserve">ООО «Орлинское М» </t>
  </si>
  <si>
    <t>4719018438</t>
  </si>
  <si>
    <t>СПК "Кобраловский"</t>
  </si>
  <si>
    <t>4705030989</t>
  </si>
  <si>
    <t>УФК по Ленинградской области (Администрация Гатчинского муниципального района л/с 04453001770)</t>
  </si>
  <si>
    <t>781631046150</t>
  </si>
  <si>
    <t>Хомченко Любовь Эдуардовна</t>
  </si>
  <si>
    <t>Гатчинский</t>
  </si>
  <si>
    <t>4707001302</t>
  </si>
  <si>
    <t>АО "Ополье"</t>
  </si>
  <si>
    <t>4707001870</t>
  </si>
  <si>
    <t>АО "Племзавод "Агро-Балт"</t>
  </si>
  <si>
    <t>4707034749</t>
  </si>
  <si>
    <t>ООО "Агрокомплекс Фалилеево"</t>
  </si>
  <si>
    <t>7838436020</t>
  </si>
  <si>
    <t>ООО "Виктория"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</si>
  <si>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</si>
  <si>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</si>
  <si>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</si>
  <si>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4708000051</t>
  </si>
  <si>
    <t>ЗАО "Березовское"</t>
  </si>
  <si>
    <t>782600519200</t>
  </si>
  <si>
    <t>К(Ф)Х Москвина Александра Анатольевича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</si>
  <si>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</si>
  <si>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</si>
  <si>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</si>
  <si>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</si>
  <si>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</si>
  <si>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</si>
  <si>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4708007427</t>
  </si>
  <si>
    <t>УФК по Ленинградской области (Администрация Киришского муниципального района, л.с 04453001940)</t>
  </si>
  <si>
    <t>Киришский</t>
  </si>
  <si>
    <t>4706001780</t>
  </si>
  <si>
    <t>АО "Птицефабрика Синявинская"</t>
  </si>
  <si>
    <t>470609637666</t>
  </si>
  <si>
    <t>Бортникова Виктория Алексеевна</t>
  </si>
  <si>
    <t>470600005327</t>
  </si>
  <si>
    <t>К(Ф)Х Быкова Алексея Дмитриевича</t>
  </si>
  <si>
    <t>470600107495</t>
  </si>
  <si>
    <t>К(Ф)Х Голубева Сергея Александровича</t>
  </si>
  <si>
    <t>471114037192</t>
  </si>
  <si>
    <t>К(Ф)Х Кавки Ивана</t>
  </si>
  <si>
    <t>784800259257</t>
  </si>
  <si>
    <t>К(Ф)Х Карасева Роина Давидовича</t>
  </si>
  <si>
    <t>470604708345</t>
  </si>
  <si>
    <t>К(Ф)Х Кленова Дмитрия Викторовича</t>
  </si>
  <si>
    <t>470600009593</t>
  </si>
  <si>
    <t>К(Ф)Х Пичугина Анатолия Анатольевича</t>
  </si>
  <si>
    <t>781124331078</t>
  </si>
  <si>
    <t>К(Ф)Х Плющева Юрия Вячеславовича</t>
  </si>
  <si>
    <t>470604676703</t>
  </si>
  <si>
    <t>К(Ф)Х Скребневой Евгении Альбертовны</t>
  </si>
  <si>
    <t>471608293703</t>
  </si>
  <si>
    <t>К(Ф)Х Фионова Юрия Алексеевича</t>
  </si>
  <si>
    <t>784801291133</t>
  </si>
  <si>
    <t>К(Ф)Х Хухунашвили Иосифа Роиновича</t>
  </si>
  <si>
    <t>470601147941</t>
  </si>
  <si>
    <t>К(Ф)Х Шайдецкого Ивана Семеновича</t>
  </si>
  <si>
    <t>784806454462</t>
  </si>
  <si>
    <t>Копосова Екатерина Андреевна</t>
  </si>
  <si>
    <t>4706004117</t>
  </si>
  <si>
    <t xml:space="preserve">ООО "АГРОФИРМА" </t>
  </si>
  <si>
    <t>4706037680</t>
  </si>
  <si>
    <t xml:space="preserve">ООО "Всеволожская селекционная станция" 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</si>
  <si>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</si>
  <si>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</si>
  <si>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</si>
  <si>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</si>
  <si>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212413625169</t>
  </si>
  <si>
    <t>Шнейдер Эвелин Дмитриевна</t>
  </si>
  <si>
    <t>Кировский</t>
  </si>
  <si>
    <t>470900048554</t>
  </si>
  <si>
    <t>К(Ф)Х Бондаря Ивана Ефимовича</t>
  </si>
  <si>
    <t>470900486124</t>
  </si>
  <si>
    <t xml:space="preserve">К(Ф)Х Майдакова Александра Николаевича </t>
  </si>
  <si>
    <t>470901534099</t>
  </si>
  <si>
    <t>К(Ф)Х Майдакова Евгения Александровича</t>
  </si>
  <si>
    <t>470901529807</t>
  </si>
  <si>
    <t>К(Ф)Х Майдакова Олега Александровича</t>
  </si>
  <si>
    <t>470900045666</t>
  </si>
  <si>
    <t xml:space="preserve">К(Ф)Х Мокеева Олега Вячеславовича  </t>
  </si>
  <si>
    <t>781661938609</t>
  </si>
  <si>
    <t>К(Ф)Х Полякова Дмитрия Валерьевича</t>
  </si>
  <si>
    <t>4711013477</t>
  </si>
  <si>
    <t>ООО "Агрофирма Рассвет"</t>
  </si>
  <si>
    <t>4711012240</t>
  </si>
  <si>
    <t>ООО "Экоферма "Алеховщина"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</si>
  <si>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</si>
  <si>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</si>
  <si>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</si>
  <si>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</si>
  <si>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</si>
  <si>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</si>
  <si>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</si>
  <si>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</si>
  <si>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</si>
  <si>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</si>
  <si>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</si>
  <si>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</si>
  <si>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</si>
  <si>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4720002778</t>
  </si>
  <si>
    <t>ЗАО "Предпортовый"</t>
  </si>
  <si>
    <t>780723310710</t>
  </si>
  <si>
    <t>К(Ф)Х Алимова Рустама Владимировича</t>
  </si>
  <si>
    <t>471704333388</t>
  </si>
  <si>
    <t>К(Ф)Х Степаненко Анастасии Сергеевны</t>
  </si>
  <si>
    <t>4725482302</t>
  </si>
  <si>
    <t>ООО "СХП "Копорье"</t>
  </si>
  <si>
    <t>4720007053</t>
  </si>
  <si>
    <t>УФК по Ленинградской области (Администрация МО Ломоносовский муниципальный район л/с 04453004970)</t>
  </si>
  <si>
    <t>Ломоносовский</t>
  </si>
  <si>
    <t>4710022976</t>
  </si>
  <si>
    <t>АО "Волошово"</t>
  </si>
  <si>
    <t>4710003677</t>
  </si>
  <si>
    <t>АО "Племзавод "Рапти"</t>
  </si>
  <si>
    <t>780439291170</t>
  </si>
  <si>
    <t>К(Ф)Х Афанасюка Юрия Васильевича</t>
  </si>
  <si>
    <t>782095188376</t>
  </si>
  <si>
    <t>К(Ф)Х Каврелишвили Лали Лазаревны</t>
  </si>
  <si>
    <t>322000062812</t>
  </si>
  <si>
    <t>К(Ф)Х Лукашова Виталия Викторовича</t>
  </si>
  <si>
    <t>471000689885</t>
  </si>
  <si>
    <t>К(Ф)Х Санец Виктор Ануфриевич</t>
  </si>
  <si>
    <t>471009737639</t>
  </si>
  <si>
    <t>К(Ф)Х Харюк Юлии Ивановны</t>
  </si>
  <si>
    <t>471005295404</t>
  </si>
  <si>
    <t>К(Ф)Х Ядренцева Геннадия Валентиновича</t>
  </si>
  <si>
    <t>4710021620</t>
  </si>
  <si>
    <t>ООО  "Племенной завод "Урожай"</t>
  </si>
  <si>
    <t>4710012706</t>
  </si>
  <si>
    <t>ООО "АГРОИННОВАЦИЯ"</t>
  </si>
  <si>
    <t>4710031723</t>
  </si>
  <si>
    <t>ООО "ИДАВАНГ ЛУГА"</t>
  </si>
  <si>
    <t>4710014478</t>
  </si>
  <si>
    <t>ООО "Племенной завод "Оредежский"</t>
  </si>
  <si>
    <t>4710031410</t>
  </si>
  <si>
    <t>ООО "Правда"</t>
  </si>
  <si>
    <t>4710012590</t>
  </si>
  <si>
    <t>ООО "Три Татьяны"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</si>
  <si>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</si>
  <si>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</si>
  <si>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</si>
  <si>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нет</t>
  </si>
  <si>
    <t>4715031075</t>
  </si>
  <si>
    <t>ООО "Вектор"</t>
  </si>
  <si>
    <t>4715031082</t>
  </si>
  <si>
    <t>ООО "Гавань"</t>
  </si>
  <si>
    <t>7814485766</t>
  </si>
  <si>
    <t>ООО "ФОРЕЛЬ НА СВИРИ"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</si>
  <si>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</si>
  <si>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</si>
  <si>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</si>
  <si>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4712000350</t>
  </si>
  <si>
    <t>АО "ПЗ "Мельниково"</t>
  </si>
  <si>
    <t>4712002196</t>
  </si>
  <si>
    <t xml:space="preserve">АО "ПЗ "Первомайский" </t>
  </si>
  <si>
    <t>4712003009</t>
  </si>
  <si>
    <t xml:space="preserve">АО "ПЗ "Раздолье"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</si>
  <si>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</si>
  <si>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</si>
  <si>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</si>
  <si>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</si>
  <si>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</si>
  <si>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</si>
  <si>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</si>
  <si>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</si>
  <si>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</si>
  <si>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</si>
  <si>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4712026197</t>
  </si>
  <si>
    <t>К(Ф)Х "ПОДВОРЬЕ ПОРТОВОЕ"</t>
  </si>
  <si>
    <t>471203033190</t>
  </si>
  <si>
    <t>К(Ф)Х Попковой Виктории Алексеевны</t>
  </si>
  <si>
    <t>4712021544</t>
  </si>
  <si>
    <t>ООО "СХП "КУЗНЕЧНОЕ"</t>
  </si>
  <si>
    <t>7806247616</t>
  </si>
  <si>
    <t>ООО "УТКОНОС"</t>
  </si>
  <si>
    <t>4712013913</t>
  </si>
  <si>
    <t>УФК по Ленинградской области (Администрация Приозерский муниципальный район  л.с.04453009830)</t>
  </si>
  <si>
    <t>Приозерский</t>
  </si>
  <si>
    <t>Санкт-Петербург</t>
  </si>
  <si>
    <t>4713000025</t>
  </si>
  <si>
    <t>АО "Родина"</t>
  </si>
  <si>
    <t>4713000770</t>
  </si>
  <si>
    <t>ЗАО "Осьминское"</t>
  </si>
  <si>
    <t>471300580889</t>
  </si>
  <si>
    <t>К(Ф)Х Елагина Олега Ивановича</t>
  </si>
  <si>
    <t>471305154250</t>
  </si>
  <si>
    <t>К(Ф)Х Никифорчин Софии Петровны</t>
  </si>
  <si>
    <t>531700040959</t>
  </si>
  <si>
    <t>К(Ф)Х Улановой Натальи Михайловны</t>
  </si>
  <si>
    <t>471304304826</t>
  </si>
  <si>
    <t>К(Ф)Х Цветкова Андрея Борисовича</t>
  </si>
  <si>
    <t>471301435370</t>
  </si>
  <si>
    <t>К(Ф)Х Чака Александра Николаевича</t>
  </si>
  <si>
    <t>471300050867</t>
  </si>
  <si>
    <t>КХ Чака Татьяна Николаевна</t>
  </si>
  <si>
    <t>4713008137</t>
  </si>
  <si>
    <t>УФК по Ленинградской области (Администрации  Сланцевского муниципального района л/с 04453002690)</t>
  </si>
  <si>
    <t>Сланцевский</t>
  </si>
  <si>
    <t>4715002099</t>
  </si>
  <si>
    <t>АО "КУЛЬТУРА-АГРО"</t>
  </si>
  <si>
    <t>4715003007</t>
  </si>
  <si>
    <t>ЗАО "СП Андреевское"</t>
  </si>
  <si>
    <t>4715015877</t>
  </si>
  <si>
    <t>УФК по Ленинградской области ( Администрация Тихвинского района л/с 04453010630)</t>
  </si>
  <si>
    <t>Тихвинский</t>
  </si>
  <si>
    <t>4716024480</t>
  </si>
  <si>
    <t>Администрация муниципального образования Тосненский район Ленинградской области</t>
  </si>
  <si>
    <t>4716000489</t>
  </si>
  <si>
    <t>АО "ЛЮБАНЬ"</t>
  </si>
  <si>
    <t>4716000496</t>
  </si>
  <si>
    <t>АО "Племхоз имени Тельмана"</t>
  </si>
  <si>
    <t>231708394013</t>
  </si>
  <si>
    <t>К(Ф)Х Лебедева Алексея Юрьевича</t>
  </si>
  <si>
    <t>471609030552</t>
  </si>
  <si>
    <t>К(Ф)Х Ширалиева Сеймура Октай оглы</t>
  </si>
  <si>
    <t>471701442879</t>
  </si>
  <si>
    <t>К(Ф)Х Янковского Андрея Александровича</t>
  </si>
  <si>
    <t>4716029840</t>
  </si>
  <si>
    <t>ООО "ИДАВАНГ АГРО"</t>
  </si>
  <si>
    <t>2223623683</t>
  </si>
  <si>
    <t>ООО "МитПром" ОП «Пулковский»</t>
  </si>
  <si>
    <t>4716018870</t>
  </si>
  <si>
    <t>ООО "Петрохолод. Аграрные технологии"</t>
  </si>
  <si>
    <t>4716015781</t>
  </si>
  <si>
    <t>ООО "СП "Восход"</t>
  </si>
  <si>
    <t>7811547340</t>
  </si>
  <si>
    <t>ООО «Технократ»</t>
  </si>
  <si>
    <t>4716046860</t>
  </si>
  <si>
    <t>СПОСК "ЛЕНИНГРАДСКИЕ ФЕРМЕРЫ"</t>
  </si>
  <si>
    <t>Тосненский</t>
  </si>
  <si>
    <t>Субсидии СПоК на возмещ. части затрат, понесенных в текущем фин.году</t>
  </si>
  <si>
    <t>Субс. на возмещение части затрат на проведение агротехнологич. работ</t>
  </si>
  <si>
    <t>Субс. на стимулирование производства молока</t>
  </si>
  <si>
    <t>Субс. на поддержку собственного производства молока</t>
  </si>
  <si>
    <t>Субс. на поддержку племенного жив-ва</t>
  </si>
  <si>
    <t>Субс. на возмещение части затрат на поддержку мясного животноводства</t>
  </si>
  <si>
    <t>Субс. на возмещение части затрат на проведение агротехнологич. работ в области семенов-ва</t>
  </si>
  <si>
    <t>Субсидии на возмещение части процентной ставки по инвестиционным  кредитам</t>
  </si>
  <si>
    <t>Субс. на возмещение части затрат на проведение агрохимических обследований</t>
  </si>
  <si>
    <t xml:space="preserve">Субсидии на реализацию мероприятий  в области известкования кислых почв </t>
  </si>
  <si>
    <t>Субвенции на поддержку с/х производства</t>
  </si>
  <si>
    <t xml:space="preserve">Субсидии на возмещение части затрат на приобретение кормов для объектов товарной аквакультуры </t>
  </si>
  <si>
    <t>Возмещение части прямых понесенных затрат на приобретение с/х  техники и оборудования</t>
  </si>
  <si>
    <t>Субсидии на возмещение части прямых понесенных затрат на строительство и модернизация объектов АПК</t>
  </si>
  <si>
    <t>Соц. поддержка молодым специалистам</t>
  </si>
  <si>
    <t>Возмещ. части затрат на переподг. и повыш. квалификации кадров</t>
  </si>
  <si>
    <t>о финансировании из федерального бюджета и областного бюджета Ленинградской области за 1 квартал 2022 г,  рублей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</si>
</sst>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33" borderId="0" xfId="0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172" fontId="5" fillId="33" borderId="10" xfId="0" applyNumberFormat="1" applyFont="1" applyFill="1" applyBorder="1" applyAlignment="1">
      <alignment horizontal="right"/>
    </xf>
    <xf numFmtId="172" fontId="6" fillId="33" borderId="10" xfId="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P272"/>
  <sheetViews>
    <sheetView showZeros="0" tabSelected="1" zoomScalePageLayoutView="0" workbookViewId="0" topLeftCell="A7">
      <pane xSplit="4" ySplit="6" topLeftCell="E65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H67" sqref="H67"/>
    </sheetView>
  </sheetViews>
  <sheetFormatPr defaultColWidth="9.00390625" defaultRowHeight="12.75"/>
  <cols>
    <col min="1" max="1" width="4.875" style="0" customWidth="1"/>
    <col min="2" max="2" width="22.375" style="0" customWidth="1"/>
    <col min="3" max="4" width="5.25390625" style="0" hidden="1" customWidth="1"/>
    <col min="5" max="6" width="11.125" style="0" customWidth="1"/>
    <col min="7" max="23" width="13.75390625" style="0" customWidth="1"/>
    <col min="24" max="24" width="5.375" style="0" customWidth="1"/>
    <col min="25" max="25" width="2.25390625" style="0" customWidth="1"/>
    <col min="26" max="26" width="2.625" style="0" customWidth="1"/>
    <col min="27" max="27" width="3.00390625" style="0" customWidth="1"/>
    <col min="28" max="28" width="2.875" style="0" customWidth="1"/>
    <col min="29" max="29" width="3.25390625" style="0" customWidth="1"/>
    <col min="30" max="31" width="2.875" style="0" customWidth="1"/>
    <col min="32" max="62" width="2.375" style="0" customWidth="1"/>
    <col min="63" max="63" width="3.625" style="0" customWidth="1"/>
    <col min="64" max="65" width="3.25390625" style="0" customWidth="1"/>
    <col min="66" max="66" width="5.125" style="0" customWidth="1"/>
    <col min="67" max="67" width="4.75390625" style="0" customWidth="1"/>
  </cols>
  <sheetData>
    <row r="1" s="1" customFormat="1" ht="11.25"/>
    <row r="2" s="1" customFormat="1" ht="11.25"/>
    <row r="3" spans="2:22" s="1" customFormat="1" ht="15">
      <c r="B3" s="10"/>
      <c r="C3" s="10"/>
      <c r="D3" s="10"/>
      <c r="E3" s="10"/>
      <c r="F3" s="45"/>
      <c r="G3" s="45"/>
      <c r="H3" s="4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5:22" s="5" customFormat="1" ht="12">
      <c r="E4" s="11"/>
      <c r="F4" s="46"/>
      <c r="G4" s="46"/>
      <c r="H4" s="4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s="5" customFormat="1" ht="12">
      <c r="B5" s="4"/>
      <c r="C5" s="4"/>
      <c r="D5" s="4"/>
      <c r="E5" s="4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s="5" customFormat="1" ht="12">
      <c r="B6" s="4"/>
      <c r="C6" s="4"/>
      <c r="D6" s="4"/>
      <c r="F6" s="9" t="s">
        <v>3</v>
      </c>
      <c r="G6" s="2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s="5" customFormat="1" ht="12">
      <c r="B7" s="4"/>
      <c r="C7" s="4"/>
      <c r="D7" s="4"/>
      <c r="F7" s="9"/>
      <c r="G7" s="3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68" s="33" customFormat="1" ht="14.25">
      <c r="B8" s="47" t="s">
        <v>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</row>
    <row r="9" spans="2:68" s="36" customFormat="1" ht="14.25">
      <c r="B9" s="47" t="s">
        <v>436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34"/>
      <c r="P9" s="34"/>
      <c r="Q9" s="34"/>
      <c r="R9" s="34"/>
      <c r="S9" s="3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</row>
    <row r="10" spans="2:22" s="1" customFormat="1" ht="11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="1" customFormat="1" ht="11.25"/>
    <row r="12" spans="2:23" s="2" customFormat="1" ht="91.5" customHeight="1">
      <c r="B12" s="25" t="s">
        <v>2</v>
      </c>
      <c r="C12" s="25"/>
      <c r="D12" s="25"/>
      <c r="E12" s="25" t="s">
        <v>4</v>
      </c>
      <c r="F12" s="18" t="s">
        <v>420</v>
      </c>
      <c r="G12" s="24" t="s">
        <v>421</v>
      </c>
      <c r="H12" s="24" t="s">
        <v>426</v>
      </c>
      <c r="I12" s="24" t="s">
        <v>423</v>
      </c>
      <c r="J12" s="24" t="s">
        <v>424</v>
      </c>
      <c r="K12" s="24" t="s">
        <v>425</v>
      </c>
      <c r="L12" s="24" t="s">
        <v>422</v>
      </c>
      <c r="M12" s="24" t="s">
        <v>421</v>
      </c>
      <c r="N12" s="24" t="s">
        <v>427</v>
      </c>
      <c r="O12" s="24" t="s">
        <v>428</v>
      </c>
      <c r="P12" s="24" t="s">
        <v>429</v>
      </c>
      <c r="Q12" s="24" t="s">
        <v>430</v>
      </c>
      <c r="R12" s="24" t="s">
        <v>431</v>
      </c>
      <c r="S12" s="24" t="s">
        <v>433</v>
      </c>
      <c r="T12" s="24" t="s">
        <v>432</v>
      </c>
      <c r="U12" s="24" t="s">
        <v>434</v>
      </c>
      <c r="V12" s="24" t="s">
        <v>435</v>
      </c>
      <c r="W12" s="25" t="s">
        <v>0</v>
      </c>
    </row>
    <row r="13" spans="2:23" s="2" customFormat="1" ht="13.5" customHeight="1">
      <c r="B13" s="26"/>
      <c r="C13" s="26"/>
      <c r="D13" s="26"/>
      <c r="E13" s="25"/>
      <c r="F13" s="27" t="s">
        <v>5</v>
      </c>
      <c r="G13" s="27" t="s">
        <v>6</v>
      </c>
      <c r="H13" s="27" t="s">
        <v>7</v>
      </c>
      <c r="I13" s="27"/>
      <c r="J13" s="27" t="s">
        <v>8</v>
      </c>
      <c r="K13" s="27" t="s">
        <v>9</v>
      </c>
      <c r="L13" s="27" t="s">
        <v>10</v>
      </c>
      <c r="M13" s="27" t="s">
        <v>11</v>
      </c>
      <c r="N13" s="27"/>
      <c r="O13" s="27" t="s">
        <v>12</v>
      </c>
      <c r="P13" s="27" t="s">
        <v>13</v>
      </c>
      <c r="Q13" s="27" t="s">
        <v>14</v>
      </c>
      <c r="R13" s="27" t="s">
        <v>15</v>
      </c>
      <c r="S13" s="27" t="s">
        <v>16</v>
      </c>
      <c r="T13" s="27" t="s">
        <v>17</v>
      </c>
      <c r="U13" s="27" t="s">
        <v>18</v>
      </c>
      <c r="V13" s="27" t="s">
        <v>19</v>
      </c>
      <c r="W13" s="26"/>
    </row>
    <row r="14" spans="2:23" s="1" customFormat="1" ht="12" customHeight="1" hidden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2:65" s="1" customFormat="1" ht="12.75" customHeight="1">
      <c r="B15" s="17" t="s">
        <v>32</v>
      </c>
      <c r="C15" s="17"/>
      <c r="D15" s="17"/>
      <c r="E15" s="16"/>
      <c r="F15" s="14">
        <f aca="true" t="shared" si="0" ref="F15:V15">SUM(F16:F22)</f>
        <v>0</v>
      </c>
      <c r="G15" s="14">
        <f t="shared" si="0"/>
        <v>4628670</v>
      </c>
      <c r="H15" s="14">
        <f t="shared" si="0"/>
        <v>0</v>
      </c>
      <c r="I15" s="14"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v>0</v>
      </c>
      <c r="O15" s="14">
        <f t="shared" si="0"/>
        <v>0</v>
      </c>
      <c r="P15" s="14">
        <f t="shared" si="0"/>
        <v>0</v>
      </c>
      <c r="Q15" s="14">
        <f t="shared" si="0"/>
        <v>442000</v>
      </c>
      <c r="R15" s="14">
        <f t="shared" si="0"/>
        <v>198525</v>
      </c>
      <c r="S15" s="14">
        <f t="shared" si="0"/>
        <v>0</v>
      </c>
      <c r="T15" s="14">
        <f t="shared" si="0"/>
        <v>639072</v>
      </c>
      <c r="U15" s="14">
        <f t="shared" si="0"/>
        <v>0</v>
      </c>
      <c r="V15" s="14">
        <f t="shared" si="0"/>
        <v>0</v>
      </c>
      <c r="W15" s="28">
        <f aca="true" t="shared" si="1" ref="W15:W21">SUM(F15:V15)</f>
        <v>5908267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</row>
    <row r="16" spans="2:23" s="1" customFormat="1" ht="12.75" customHeight="1" hidden="1">
      <c r="B16" s="16"/>
      <c r="C16" s="16"/>
      <c r="D16" s="16"/>
      <c r="E16" s="16"/>
      <c r="F16" s="14"/>
      <c r="G16" s="14"/>
      <c r="H16" s="14"/>
      <c r="I16" s="14">
        <v>0</v>
      </c>
      <c r="J16" s="14"/>
      <c r="K16" s="14"/>
      <c r="L16" s="14"/>
      <c r="M16" s="14"/>
      <c r="N16" s="14">
        <v>0</v>
      </c>
      <c r="O16" s="14"/>
      <c r="P16" s="14"/>
      <c r="Q16" s="14"/>
      <c r="R16" s="14"/>
      <c r="S16" s="14"/>
      <c r="T16" s="14"/>
      <c r="U16" s="14"/>
      <c r="V16" s="14"/>
      <c r="W16" s="28">
        <f t="shared" si="1"/>
        <v>0</v>
      </c>
    </row>
    <row r="17" spans="1:23" s="21" customFormat="1" ht="33" customHeight="1">
      <c r="A17" s="19"/>
      <c r="B17" s="18" t="s">
        <v>23</v>
      </c>
      <c r="C17" s="29" t="s">
        <v>20</v>
      </c>
      <c r="D17" s="29" t="s">
        <v>21</v>
      </c>
      <c r="E17" s="18" t="s">
        <v>22</v>
      </c>
      <c r="F17" s="20">
        <v>0</v>
      </c>
      <c r="G17" s="20">
        <v>232849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639072</v>
      </c>
      <c r="U17" s="20">
        <v>0</v>
      </c>
      <c r="V17" s="20">
        <v>0</v>
      </c>
      <c r="W17" s="28">
        <f t="shared" si="1"/>
        <v>871921</v>
      </c>
    </row>
    <row r="18" spans="1:23" s="21" customFormat="1" ht="33" customHeight="1">
      <c r="A18" s="19"/>
      <c r="B18" s="18" t="s">
        <v>25</v>
      </c>
      <c r="C18" s="29" t="s">
        <v>20</v>
      </c>
      <c r="D18" s="29" t="s">
        <v>21</v>
      </c>
      <c r="E18" s="18" t="s">
        <v>24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198525</v>
      </c>
      <c r="S18" s="20">
        <v>0</v>
      </c>
      <c r="T18" s="20">
        <v>0</v>
      </c>
      <c r="U18" s="20">
        <v>0</v>
      </c>
      <c r="V18" s="20">
        <v>0</v>
      </c>
      <c r="W18" s="28">
        <f t="shared" si="1"/>
        <v>198525</v>
      </c>
    </row>
    <row r="19" spans="1:23" s="21" customFormat="1" ht="33" customHeight="1">
      <c r="A19" s="19"/>
      <c r="B19" s="18" t="s">
        <v>27</v>
      </c>
      <c r="C19" s="29" t="s">
        <v>20</v>
      </c>
      <c r="D19" s="29" t="s">
        <v>21</v>
      </c>
      <c r="E19" s="18" t="s">
        <v>26</v>
      </c>
      <c r="F19" s="20">
        <v>0</v>
      </c>
      <c r="G19" s="20">
        <v>396780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8">
        <f t="shared" si="1"/>
        <v>396780</v>
      </c>
    </row>
    <row r="20" spans="1:23" s="21" customFormat="1" ht="33" customHeight="1">
      <c r="A20" s="19"/>
      <c r="B20" s="18" t="s">
        <v>29</v>
      </c>
      <c r="C20" s="29" t="s">
        <v>20</v>
      </c>
      <c r="D20" s="29" t="s">
        <v>21</v>
      </c>
      <c r="E20" s="18" t="s">
        <v>28</v>
      </c>
      <c r="F20" s="20">
        <v>0</v>
      </c>
      <c r="G20" s="20">
        <v>3999041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8">
        <f t="shared" si="1"/>
        <v>3999041</v>
      </c>
    </row>
    <row r="21" spans="1:23" s="21" customFormat="1" ht="45" customHeight="1">
      <c r="A21" s="19"/>
      <c r="B21" s="18" t="s">
        <v>31</v>
      </c>
      <c r="C21" s="29" t="s">
        <v>20</v>
      </c>
      <c r="D21" s="29" t="s">
        <v>21</v>
      </c>
      <c r="E21" s="18" t="s">
        <v>30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442000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8">
        <f t="shared" si="1"/>
        <v>442000</v>
      </c>
    </row>
    <row r="22" spans="1:23" s="1" customFormat="1" ht="33" customHeight="1" hidden="1">
      <c r="A22" s="6"/>
      <c r="B22" s="13"/>
      <c r="C22" s="13"/>
      <c r="D22" s="13"/>
      <c r="E22" s="13"/>
      <c r="F22" s="15"/>
      <c r="G22" s="15"/>
      <c r="H22" s="15"/>
      <c r="I22" s="15">
        <v>0</v>
      </c>
      <c r="J22" s="15"/>
      <c r="K22" s="15"/>
      <c r="L22" s="15"/>
      <c r="M22" s="15"/>
      <c r="N22" s="15">
        <v>0</v>
      </c>
      <c r="O22" s="15"/>
      <c r="P22" s="15"/>
      <c r="Q22" s="15"/>
      <c r="R22" s="15"/>
      <c r="S22" s="15"/>
      <c r="T22" s="15"/>
      <c r="U22" s="15"/>
      <c r="V22" s="15"/>
      <c r="W22" s="14" t="e">
        <f>SUM(F22:M22)+#REF!+#REF!+#REF!+#REF!</f>
        <v>#REF!</v>
      </c>
    </row>
    <row r="23" spans="2:65" s="1" customFormat="1" ht="17.25" customHeight="1">
      <c r="B23" s="17" t="s">
        <v>73</v>
      </c>
      <c r="C23" s="17"/>
      <c r="D23" s="17"/>
      <c r="E23" s="16"/>
      <c r="F23" s="14">
        <f>SUM(F24:F45)</f>
        <v>0</v>
      </c>
      <c r="G23" s="14">
        <f>SUM(G24:G45)</f>
        <v>94703079.99</v>
      </c>
      <c r="H23" s="14">
        <f>SUM(H24:H45)</f>
        <v>18716118</v>
      </c>
      <c r="I23" s="14">
        <v>91900048.89</v>
      </c>
      <c r="J23" s="14">
        <f>SUM(J24:J45)</f>
        <v>3500000</v>
      </c>
      <c r="K23" s="14">
        <f>SUM(K24:K45)</f>
        <v>0</v>
      </c>
      <c r="L23" s="14">
        <f>SUM(L24:L45)</f>
        <v>65375146.26</v>
      </c>
      <c r="M23" s="14">
        <f>SUM(M24:M45)</f>
        <v>3145458.01</v>
      </c>
      <c r="N23" s="14">
        <v>0</v>
      </c>
      <c r="O23" s="14">
        <f aca="true" t="shared" si="2" ref="O23:V23">SUM(O24:O45)</f>
        <v>0</v>
      </c>
      <c r="P23" s="14">
        <f t="shared" si="2"/>
        <v>0</v>
      </c>
      <c r="Q23" s="14">
        <f t="shared" si="2"/>
        <v>437359</v>
      </c>
      <c r="R23" s="14">
        <f t="shared" si="2"/>
        <v>0</v>
      </c>
      <c r="S23" s="14">
        <f t="shared" si="2"/>
        <v>0</v>
      </c>
      <c r="T23" s="14">
        <f t="shared" si="2"/>
        <v>16053888</v>
      </c>
      <c r="U23" s="14">
        <f t="shared" si="2"/>
        <v>183908</v>
      </c>
      <c r="V23" s="14">
        <f t="shared" si="2"/>
        <v>0</v>
      </c>
      <c r="W23" s="28">
        <f aca="true" t="shared" si="3" ref="W23:W44">SUM(F23:V23)</f>
        <v>294015006.15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</row>
    <row r="24" spans="2:23" s="1" customFormat="1" ht="33" customHeight="1" hidden="1">
      <c r="B24" s="16"/>
      <c r="C24" s="16"/>
      <c r="D24" s="16"/>
      <c r="E24" s="16"/>
      <c r="F24" s="14"/>
      <c r="G24" s="14"/>
      <c r="H24" s="14"/>
      <c r="I24" s="14">
        <v>0</v>
      </c>
      <c r="J24" s="14"/>
      <c r="K24" s="14"/>
      <c r="L24" s="14"/>
      <c r="M24" s="14"/>
      <c r="N24" s="14">
        <v>0</v>
      </c>
      <c r="O24" s="14"/>
      <c r="P24" s="14"/>
      <c r="Q24" s="14"/>
      <c r="R24" s="14"/>
      <c r="S24" s="14"/>
      <c r="T24" s="14"/>
      <c r="U24" s="14"/>
      <c r="V24" s="14"/>
      <c r="W24" s="28">
        <f t="shared" si="3"/>
        <v>0</v>
      </c>
    </row>
    <row r="25" spans="1:23" s="21" customFormat="1" ht="33" customHeight="1">
      <c r="A25" s="19"/>
      <c r="B25" s="18" t="s">
        <v>34</v>
      </c>
      <c r="C25" s="29" t="s">
        <v>20</v>
      </c>
      <c r="D25" s="29" t="s">
        <v>21</v>
      </c>
      <c r="E25" s="18" t="s">
        <v>33</v>
      </c>
      <c r="F25" s="20">
        <v>0</v>
      </c>
      <c r="G25" s="20">
        <v>3435972</v>
      </c>
      <c r="H25" s="20">
        <v>0</v>
      </c>
      <c r="I25" s="20">
        <v>4027209.84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8">
        <f t="shared" si="3"/>
        <v>7463181.84</v>
      </c>
    </row>
    <row r="26" spans="1:23" s="21" customFormat="1" ht="33" customHeight="1">
      <c r="A26" s="19"/>
      <c r="B26" s="18" t="s">
        <v>36</v>
      </c>
      <c r="C26" s="29" t="s">
        <v>20</v>
      </c>
      <c r="D26" s="29" t="s">
        <v>21</v>
      </c>
      <c r="E26" s="18" t="s">
        <v>35</v>
      </c>
      <c r="F26" s="20">
        <v>0</v>
      </c>
      <c r="G26" s="20">
        <v>14590640</v>
      </c>
      <c r="H26" s="20">
        <v>0</v>
      </c>
      <c r="I26" s="20">
        <v>21234246.88</v>
      </c>
      <c r="J26" s="20">
        <v>500000</v>
      </c>
      <c r="K26" s="20">
        <v>0</v>
      </c>
      <c r="L26" s="20">
        <v>11998411.12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3764174</v>
      </c>
      <c r="U26" s="20">
        <v>0</v>
      </c>
      <c r="V26" s="20">
        <v>0</v>
      </c>
      <c r="W26" s="28">
        <f t="shared" si="3"/>
        <v>52087471.99999999</v>
      </c>
    </row>
    <row r="27" spans="1:23" s="21" customFormat="1" ht="33" customHeight="1">
      <c r="A27" s="19"/>
      <c r="B27" s="18" t="s">
        <v>38</v>
      </c>
      <c r="C27" s="29" t="s">
        <v>20</v>
      </c>
      <c r="D27" s="29" t="s">
        <v>21</v>
      </c>
      <c r="E27" s="18" t="s">
        <v>37</v>
      </c>
      <c r="F27" s="20">
        <v>0</v>
      </c>
      <c r="G27" s="20">
        <v>4585142.69</v>
      </c>
      <c r="H27" s="20">
        <v>0</v>
      </c>
      <c r="I27" s="20">
        <v>10344423.01</v>
      </c>
      <c r="J27" s="20">
        <v>0</v>
      </c>
      <c r="K27" s="20">
        <v>0</v>
      </c>
      <c r="L27" s="20">
        <v>9045175.77</v>
      </c>
      <c r="M27" s="20">
        <v>2496757.31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1662500</v>
      </c>
      <c r="U27" s="20">
        <v>0</v>
      </c>
      <c r="V27" s="20">
        <v>0</v>
      </c>
      <c r="W27" s="28">
        <f t="shared" si="3"/>
        <v>28133998.779999997</v>
      </c>
    </row>
    <row r="28" spans="1:23" s="21" customFormat="1" ht="33" customHeight="1">
      <c r="A28" s="19"/>
      <c r="B28" s="18" t="s">
        <v>40</v>
      </c>
      <c r="C28" s="29" t="s">
        <v>20</v>
      </c>
      <c r="D28" s="29" t="s">
        <v>21</v>
      </c>
      <c r="E28" s="18" t="s">
        <v>39</v>
      </c>
      <c r="F28" s="20">
        <v>0</v>
      </c>
      <c r="G28" s="20">
        <v>4332000</v>
      </c>
      <c r="H28" s="20">
        <v>0</v>
      </c>
      <c r="I28" s="20">
        <v>8872121.36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8">
        <f t="shared" si="3"/>
        <v>13204121.36</v>
      </c>
    </row>
    <row r="29" spans="1:23" s="21" customFormat="1" ht="33" customHeight="1">
      <c r="A29" s="19"/>
      <c r="B29" s="18" t="s">
        <v>42</v>
      </c>
      <c r="C29" s="29" t="s">
        <v>20</v>
      </c>
      <c r="D29" s="29" t="s">
        <v>21</v>
      </c>
      <c r="E29" s="18" t="s">
        <v>41</v>
      </c>
      <c r="F29" s="20">
        <v>0</v>
      </c>
      <c r="G29" s="20">
        <v>6303450</v>
      </c>
      <c r="H29" s="20">
        <v>0</v>
      </c>
      <c r="I29" s="20">
        <v>11287467.57</v>
      </c>
      <c r="J29" s="20">
        <v>0</v>
      </c>
      <c r="K29" s="20">
        <v>0</v>
      </c>
      <c r="L29" s="20">
        <v>388647.16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612499</v>
      </c>
      <c r="U29" s="20">
        <v>0</v>
      </c>
      <c r="V29" s="20">
        <v>0</v>
      </c>
      <c r="W29" s="28">
        <f t="shared" si="3"/>
        <v>18592063.73</v>
      </c>
    </row>
    <row r="30" spans="1:23" s="21" customFormat="1" ht="33" customHeight="1">
      <c r="A30" s="19"/>
      <c r="B30" s="18" t="s">
        <v>44</v>
      </c>
      <c r="C30" s="29" t="s">
        <v>20</v>
      </c>
      <c r="D30" s="29" t="s">
        <v>21</v>
      </c>
      <c r="E30" s="18" t="s">
        <v>43</v>
      </c>
      <c r="F30" s="20">
        <v>0</v>
      </c>
      <c r="G30" s="20">
        <v>11892247</v>
      </c>
      <c r="H30" s="20">
        <v>14058000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8">
        <f t="shared" si="3"/>
        <v>25950247</v>
      </c>
    </row>
    <row r="31" spans="1:23" s="21" customFormat="1" ht="33" customHeight="1">
      <c r="A31" s="19"/>
      <c r="B31" s="18" t="s">
        <v>46</v>
      </c>
      <c r="C31" s="29" t="s">
        <v>20</v>
      </c>
      <c r="D31" s="29" t="s">
        <v>21</v>
      </c>
      <c r="E31" s="18" t="s">
        <v>45</v>
      </c>
      <c r="F31" s="20">
        <v>0</v>
      </c>
      <c r="G31" s="20">
        <v>13136400</v>
      </c>
      <c r="H31" s="20">
        <v>0</v>
      </c>
      <c r="I31" s="20">
        <v>26556488.16</v>
      </c>
      <c r="J31" s="20">
        <v>3000000</v>
      </c>
      <c r="K31" s="20">
        <v>0</v>
      </c>
      <c r="L31" s="20">
        <v>43753342.83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4538736</v>
      </c>
      <c r="U31" s="20">
        <v>0</v>
      </c>
      <c r="V31" s="20">
        <v>0</v>
      </c>
      <c r="W31" s="28">
        <f t="shared" si="3"/>
        <v>90984966.99</v>
      </c>
    </row>
    <row r="32" spans="1:23" s="21" customFormat="1" ht="33" customHeight="1">
      <c r="A32" s="19"/>
      <c r="B32" s="18" t="s">
        <v>48</v>
      </c>
      <c r="C32" s="29" t="s">
        <v>20</v>
      </c>
      <c r="D32" s="29" t="s">
        <v>21</v>
      </c>
      <c r="E32" s="18" t="s">
        <v>47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1494073</v>
      </c>
      <c r="U32" s="20">
        <v>0</v>
      </c>
      <c r="V32" s="20">
        <v>0</v>
      </c>
      <c r="W32" s="28">
        <f t="shared" si="3"/>
        <v>1494073</v>
      </c>
    </row>
    <row r="33" spans="1:23" s="21" customFormat="1" ht="33" customHeight="1">
      <c r="A33" s="19"/>
      <c r="B33" s="18" t="s">
        <v>50</v>
      </c>
      <c r="C33" s="29" t="s">
        <v>20</v>
      </c>
      <c r="D33" s="29" t="s">
        <v>21</v>
      </c>
      <c r="E33" s="18" t="s">
        <v>49</v>
      </c>
      <c r="F33" s="20">
        <v>0</v>
      </c>
      <c r="G33" s="20">
        <v>8025200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3981906</v>
      </c>
      <c r="U33" s="20">
        <v>0</v>
      </c>
      <c r="V33" s="20">
        <v>0</v>
      </c>
      <c r="W33" s="28">
        <f t="shared" si="3"/>
        <v>12007106</v>
      </c>
    </row>
    <row r="34" spans="1:23" s="21" customFormat="1" ht="33" customHeight="1">
      <c r="A34" s="19"/>
      <c r="B34" s="18" t="s">
        <v>52</v>
      </c>
      <c r="C34" s="29" t="s">
        <v>20</v>
      </c>
      <c r="D34" s="29" t="s">
        <v>21</v>
      </c>
      <c r="E34" s="18" t="s">
        <v>51</v>
      </c>
      <c r="F34" s="20">
        <v>0</v>
      </c>
      <c r="G34" s="20">
        <v>0</v>
      </c>
      <c r="H34" s="20">
        <v>0</v>
      </c>
      <c r="I34" s="20">
        <v>253169.28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8">
        <f t="shared" si="3"/>
        <v>253169.28</v>
      </c>
    </row>
    <row r="35" spans="1:23" s="21" customFormat="1" ht="33" customHeight="1">
      <c r="A35" s="19"/>
      <c r="B35" s="18" t="s">
        <v>54</v>
      </c>
      <c r="C35" s="29" t="s">
        <v>20</v>
      </c>
      <c r="D35" s="29" t="s">
        <v>21</v>
      </c>
      <c r="E35" s="18" t="s">
        <v>53</v>
      </c>
      <c r="F35" s="20">
        <v>0</v>
      </c>
      <c r="G35" s="20">
        <v>615073.01</v>
      </c>
      <c r="H35" s="20">
        <v>2610000</v>
      </c>
      <c r="I35" s="20">
        <v>0</v>
      </c>
      <c r="J35" s="20">
        <v>0</v>
      </c>
      <c r="K35" s="20">
        <v>0</v>
      </c>
      <c r="L35" s="20">
        <v>0</v>
      </c>
      <c r="M35" s="20">
        <v>334926.99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8">
        <f t="shared" si="3"/>
        <v>3560000</v>
      </c>
    </row>
    <row r="36" spans="1:23" s="21" customFormat="1" ht="33" customHeight="1">
      <c r="A36" s="19"/>
      <c r="B36" s="18" t="s">
        <v>56</v>
      </c>
      <c r="C36" s="29" t="s">
        <v>20</v>
      </c>
      <c r="D36" s="29" t="s">
        <v>21</v>
      </c>
      <c r="E36" s="18" t="s">
        <v>55</v>
      </c>
      <c r="F36" s="20">
        <v>0</v>
      </c>
      <c r="G36" s="20">
        <v>660000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8">
        <f t="shared" si="3"/>
        <v>660000</v>
      </c>
    </row>
    <row r="37" spans="1:23" s="21" customFormat="1" ht="33" customHeight="1">
      <c r="A37" s="19"/>
      <c r="B37" s="18" t="s">
        <v>58</v>
      </c>
      <c r="C37" s="29" t="s">
        <v>20</v>
      </c>
      <c r="D37" s="29" t="s">
        <v>21</v>
      </c>
      <c r="E37" s="18" t="s">
        <v>57</v>
      </c>
      <c r="F37" s="20">
        <v>0</v>
      </c>
      <c r="G37" s="20">
        <v>29479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8">
        <f t="shared" si="3"/>
        <v>29479</v>
      </c>
    </row>
    <row r="38" spans="1:23" s="21" customFormat="1" ht="33" customHeight="1">
      <c r="A38" s="19"/>
      <c r="B38" s="18" t="s">
        <v>60</v>
      </c>
      <c r="C38" s="29" t="s">
        <v>20</v>
      </c>
      <c r="D38" s="29" t="s">
        <v>21</v>
      </c>
      <c r="E38" s="18" t="s">
        <v>59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91954</v>
      </c>
      <c r="V38" s="20">
        <v>0</v>
      </c>
      <c r="W38" s="28">
        <f t="shared" si="3"/>
        <v>91954</v>
      </c>
    </row>
    <row r="39" spans="1:23" s="21" customFormat="1" ht="33" customHeight="1">
      <c r="A39" s="19"/>
      <c r="B39" s="18" t="s">
        <v>62</v>
      </c>
      <c r="C39" s="29" t="s">
        <v>20</v>
      </c>
      <c r="D39" s="29" t="s">
        <v>21</v>
      </c>
      <c r="E39" s="18" t="s">
        <v>61</v>
      </c>
      <c r="F39" s="20">
        <v>0</v>
      </c>
      <c r="G39" s="20">
        <v>576226.29</v>
      </c>
      <c r="H39" s="20">
        <v>739500</v>
      </c>
      <c r="I39" s="20">
        <v>0</v>
      </c>
      <c r="J39" s="20">
        <v>0</v>
      </c>
      <c r="K39" s="20">
        <v>0</v>
      </c>
      <c r="L39" s="20">
        <v>0</v>
      </c>
      <c r="M39" s="20">
        <v>313773.71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8">
        <f t="shared" si="3"/>
        <v>1629500</v>
      </c>
    </row>
    <row r="40" spans="1:23" s="21" customFormat="1" ht="33" customHeight="1">
      <c r="A40" s="19"/>
      <c r="B40" s="18" t="s">
        <v>64</v>
      </c>
      <c r="C40" s="29" t="s">
        <v>20</v>
      </c>
      <c r="D40" s="29" t="s">
        <v>21</v>
      </c>
      <c r="E40" s="18" t="s">
        <v>63</v>
      </c>
      <c r="F40" s="20">
        <v>0</v>
      </c>
      <c r="G40" s="20">
        <v>14178200</v>
      </c>
      <c r="H40" s="20">
        <v>0</v>
      </c>
      <c r="I40" s="20">
        <v>9324922.79</v>
      </c>
      <c r="J40" s="20">
        <v>0</v>
      </c>
      <c r="K40" s="20">
        <v>0</v>
      </c>
      <c r="L40" s="20">
        <v>189569.38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8">
        <f t="shared" si="3"/>
        <v>23692692.169999998</v>
      </c>
    </row>
    <row r="41" spans="1:23" s="21" customFormat="1" ht="33" customHeight="1">
      <c r="A41" s="19"/>
      <c r="B41" s="18" t="s">
        <v>66</v>
      </c>
      <c r="C41" s="29" t="s">
        <v>20</v>
      </c>
      <c r="D41" s="29" t="s">
        <v>21</v>
      </c>
      <c r="E41" s="18" t="s">
        <v>65</v>
      </c>
      <c r="F41" s="20">
        <v>0</v>
      </c>
      <c r="G41" s="20">
        <v>6436650</v>
      </c>
      <c r="H41" s="20">
        <v>1308618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8">
        <f t="shared" si="3"/>
        <v>7745268</v>
      </c>
    </row>
    <row r="42" spans="1:23" s="21" customFormat="1" ht="33" customHeight="1">
      <c r="A42" s="19"/>
      <c r="B42" s="18" t="s">
        <v>68</v>
      </c>
      <c r="C42" s="29" t="s">
        <v>20</v>
      </c>
      <c r="D42" s="29" t="s">
        <v>21</v>
      </c>
      <c r="E42" s="18" t="s">
        <v>67</v>
      </c>
      <c r="F42" s="20">
        <v>0</v>
      </c>
      <c r="G42" s="20">
        <v>5906400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8">
        <f t="shared" si="3"/>
        <v>5906400</v>
      </c>
    </row>
    <row r="43" spans="1:23" s="21" customFormat="1" ht="33" customHeight="1">
      <c r="A43" s="19"/>
      <c r="B43" s="18" t="s">
        <v>70</v>
      </c>
      <c r="C43" s="29" t="s">
        <v>20</v>
      </c>
      <c r="D43" s="29" t="s">
        <v>21</v>
      </c>
      <c r="E43" s="18" t="s">
        <v>69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437359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8">
        <f t="shared" si="3"/>
        <v>437359</v>
      </c>
    </row>
    <row r="44" spans="1:23" s="21" customFormat="1" ht="29.25" customHeight="1">
      <c r="A44" s="19"/>
      <c r="B44" s="18" t="s">
        <v>72</v>
      </c>
      <c r="C44" s="29" t="s">
        <v>20</v>
      </c>
      <c r="D44" s="29" t="s">
        <v>21</v>
      </c>
      <c r="E44" s="18" t="s">
        <v>71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91954</v>
      </c>
      <c r="V44" s="20">
        <v>0</v>
      </c>
      <c r="W44" s="28">
        <f t="shared" si="3"/>
        <v>91954</v>
      </c>
    </row>
    <row r="45" spans="1:23" s="1" customFormat="1" ht="33" customHeight="1" hidden="1">
      <c r="A45" s="6"/>
      <c r="B45" s="13"/>
      <c r="C45" s="13"/>
      <c r="D45" s="13"/>
      <c r="E45" s="13"/>
      <c r="F45" s="15"/>
      <c r="G45" s="15"/>
      <c r="H45" s="15"/>
      <c r="I45" s="15">
        <v>0</v>
      </c>
      <c r="J45" s="15"/>
      <c r="K45" s="15"/>
      <c r="L45" s="15"/>
      <c r="M45" s="15"/>
      <c r="N45" s="15">
        <v>0</v>
      </c>
      <c r="O45" s="15"/>
      <c r="P45" s="15"/>
      <c r="Q45" s="15"/>
      <c r="R45" s="15"/>
      <c r="S45" s="15"/>
      <c r="T45" s="15"/>
      <c r="U45" s="15"/>
      <c r="V45" s="15"/>
      <c r="W45" s="14" t="e">
        <f>SUM(F45:M45)+#REF!+#REF!+#REF!+#REF!</f>
        <v>#REF!</v>
      </c>
    </row>
    <row r="46" spans="2:65" s="1" customFormat="1" ht="19.5" customHeight="1">
      <c r="B46" s="17" t="s">
        <v>88</v>
      </c>
      <c r="C46" s="17"/>
      <c r="D46" s="17"/>
      <c r="E46" s="16"/>
      <c r="F46" s="14">
        <f>SUM(F47:F55)</f>
        <v>0</v>
      </c>
      <c r="G46" s="14">
        <f>SUM(G47:G55)</f>
        <v>23782307</v>
      </c>
      <c r="H46" s="14">
        <f>SUM(H47:H55)</f>
        <v>0</v>
      </c>
      <c r="I46" s="14">
        <v>97446695.43</v>
      </c>
      <c r="J46" s="14">
        <f>SUM(J47:J55)</f>
        <v>1000000</v>
      </c>
      <c r="K46" s="14">
        <f>SUM(K47:K55)</f>
        <v>0</v>
      </c>
      <c r="L46" s="14">
        <f>SUM(L47:L55)</f>
        <v>1939924.8</v>
      </c>
      <c r="M46" s="14">
        <f>SUM(M47:M55)</f>
        <v>0</v>
      </c>
      <c r="N46" s="14">
        <v>0</v>
      </c>
      <c r="O46" s="14">
        <f aca="true" t="shared" si="4" ref="O46:V46">SUM(O47:O55)</f>
        <v>0</v>
      </c>
      <c r="P46" s="14">
        <f t="shared" si="4"/>
        <v>0</v>
      </c>
      <c r="Q46" s="14">
        <f t="shared" si="4"/>
        <v>199479</v>
      </c>
      <c r="R46" s="14">
        <f t="shared" si="4"/>
        <v>0</v>
      </c>
      <c r="S46" s="14">
        <f t="shared" si="4"/>
        <v>0</v>
      </c>
      <c r="T46" s="14">
        <f t="shared" si="4"/>
        <v>3112500</v>
      </c>
      <c r="U46" s="14">
        <f t="shared" si="4"/>
        <v>0</v>
      </c>
      <c r="V46" s="14">
        <f t="shared" si="4"/>
        <v>0</v>
      </c>
      <c r="W46" s="28">
        <f aca="true" t="shared" si="5" ref="W46:W54">SUM(F46:V46)</f>
        <v>127480906.23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2:23" s="1" customFormat="1" ht="33" customHeight="1" hidden="1">
      <c r="B47" s="16"/>
      <c r="C47" s="16"/>
      <c r="D47" s="16"/>
      <c r="E47" s="16"/>
      <c r="F47" s="14"/>
      <c r="G47" s="14"/>
      <c r="H47" s="14"/>
      <c r="I47" s="14">
        <v>0</v>
      </c>
      <c r="J47" s="14"/>
      <c r="K47" s="14"/>
      <c r="L47" s="14"/>
      <c r="M47" s="14"/>
      <c r="N47" s="14">
        <v>0</v>
      </c>
      <c r="O47" s="14"/>
      <c r="P47" s="14"/>
      <c r="Q47" s="14"/>
      <c r="R47" s="14"/>
      <c r="S47" s="14"/>
      <c r="T47" s="14"/>
      <c r="U47" s="14"/>
      <c r="V47" s="14"/>
      <c r="W47" s="28">
        <f t="shared" si="5"/>
        <v>0</v>
      </c>
    </row>
    <row r="48" spans="1:23" s="21" customFormat="1" ht="33" customHeight="1">
      <c r="A48" s="19"/>
      <c r="B48" s="18" t="s">
        <v>75</v>
      </c>
      <c r="C48" s="29" t="s">
        <v>20</v>
      </c>
      <c r="D48" s="29" t="s">
        <v>21</v>
      </c>
      <c r="E48" s="18" t="s">
        <v>74</v>
      </c>
      <c r="F48" s="20">
        <v>0</v>
      </c>
      <c r="G48" s="20">
        <v>3537600</v>
      </c>
      <c r="H48" s="20">
        <v>0</v>
      </c>
      <c r="I48" s="20">
        <v>12334650.23</v>
      </c>
      <c r="J48" s="20">
        <v>750000</v>
      </c>
      <c r="K48" s="20">
        <v>0</v>
      </c>
      <c r="L48" s="20">
        <v>1662233.76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562500</v>
      </c>
      <c r="U48" s="20">
        <v>0</v>
      </c>
      <c r="V48" s="20">
        <v>0</v>
      </c>
      <c r="W48" s="28">
        <f t="shared" si="5"/>
        <v>18846983.990000002</v>
      </c>
    </row>
    <row r="49" spans="1:23" s="21" customFormat="1" ht="33" customHeight="1">
      <c r="A49" s="19"/>
      <c r="B49" s="18" t="s">
        <v>77</v>
      </c>
      <c r="C49" s="29" t="s">
        <v>20</v>
      </c>
      <c r="D49" s="29" t="s">
        <v>21</v>
      </c>
      <c r="E49" s="18" t="s">
        <v>76</v>
      </c>
      <c r="F49" s="20">
        <v>0</v>
      </c>
      <c r="G49" s="20">
        <v>5474500</v>
      </c>
      <c r="H49" s="20">
        <v>0</v>
      </c>
      <c r="I49" s="20">
        <v>15639552.23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8">
        <f t="shared" si="5"/>
        <v>21114052.23</v>
      </c>
    </row>
    <row r="50" spans="1:23" s="21" customFormat="1" ht="33" customHeight="1">
      <c r="A50" s="19"/>
      <c r="B50" s="18" t="s">
        <v>79</v>
      </c>
      <c r="C50" s="29" t="s">
        <v>20</v>
      </c>
      <c r="D50" s="29" t="s">
        <v>21</v>
      </c>
      <c r="E50" s="18" t="s">
        <v>78</v>
      </c>
      <c r="F50" s="20">
        <v>0</v>
      </c>
      <c r="G50" s="20">
        <v>4230000</v>
      </c>
      <c r="H50" s="20">
        <v>0</v>
      </c>
      <c r="I50" s="20">
        <v>17925459.19</v>
      </c>
      <c r="J50" s="20">
        <v>0</v>
      </c>
      <c r="K50" s="20">
        <v>0</v>
      </c>
      <c r="L50" s="20">
        <v>277691.04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2550000</v>
      </c>
      <c r="U50" s="20">
        <v>0</v>
      </c>
      <c r="V50" s="20">
        <v>0</v>
      </c>
      <c r="W50" s="28">
        <f t="shared" si="5"/>
        <v>24983150.23</v>
      </c>
    </row>
    <row r="51" spans="1:23" s="21" customFormat="1" ht="33" customHeight="1">
      <c r="A51" s="19"/>
      <c r="B51" s="18" t="s">
        <v>81</v>
      </c>
      <c r="C51" s="29" t="s">
        <v>20</v>
      </c>
      <c r="D51" s="29" t="s">
        <v>21</v>
      </c>
      <c r="E51" s="18" t="s">
        <v>80</v>
      </c>
      <c r="F51" s="20">
        <v>0</v>
      </c>
      <c r="G51" s="20">
        <v>4706425</v>
      </c>
      <c r="H51" s="20">
        <v>0</v>
      </c>
      <c r="I51" s="20">
        <v>32689491.88</v>
      </c>
      <c r="J51" s="20">
        <v>250000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8">
        <f t="shared" si="5"/>
        <v>37645916.879999995</v>
      </c>
    </row>
    <row r="52" spans="1:23" s="21" customFormat="1" ht="33" customHeight="1">
      <c r="A52" s="19"/>
      <c r="B52" s="18" t="s">
        <v>83</v>
      </c>
      <c r="C52" s="29" t="s">
        <v>20</v>
      </c>
      <c r="D52" s="29" t="s">
        <v>21</v>
      </c>
      <c r="E52" s="18" t="s">
        <v>82</v>
      </c>
      <c r="F52" s="20">
        <v>0</v>
      </c>
      <c r="G52" s="20">
        <v>4301717</v>
      </c>
      <c r="H52" s="20">
        <v>0</v>
      </c>
      <c r="I52" s="20">
        <v>15066345.98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8">
        <f t="shared" si="5"/>
        <v>19368062.98</v>
      </c>
    </row>
    <row r="53" spans="1:23" s="21" customFormat="1" ht="33" customHeight="1">
      <c r="A53" s="19"/>
      <c r="B53" s="18" t="s">
        <v>85</v>
      </c>
      <c r="C53" s="29" t="s">
        <v>20</v>
      </c>
      <c r="D53" s="29" t="s">
        <v>21</v>
      </c>
      <c r="E53" s="18" t="s">
        <v>84</v>
      </c>
      <c r="F53" s="20">
        <v>0</v>
      </c>
      <c r="G53" s="20">
        <v>1532065</v>
      </c>
      <c r="H53" s="20">
        <v>0</v>
      </c>
      <c r="I53" s="20">
        <v>3791195.92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8">
        <f t="shared" si="5"/>
        <v>5323260.92</v>
      </c>
    </row>
    <row r="54" spans="1:23" s="21" customFormat="1" ht="44.25" customHeight="1">
      <c r="A54" s="19"/>
      <c r="B54" s="18" t="s">
        <v>87</v>
      </c>
      <c r="C54" s="29" t="s">
        <v>20</v>
      </c>
      <c r="D54" s="29" t="s">
        <v>21</v>
      </c>
      <c r="E54" s="18" t="s">
        <v>86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199479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8">
        <f t="shared" si="5"/>
        <v>199479</v>
      </c>
    </row>
    <row r="55" spans="1:23" s="1" customFormat="1" ht="0.75" customHeight="1">
      <c r="A55" s="6"/>
      <c r="B55" s="13"/>
      <c r="C55" s="13"/>
      <c r="D55" s="13"/>
      <c r="E55" s="13"/>
      <c r="F55" s="15"/>
      <c r="G55" s="15"/>
      <c r="H55" s="15"/>
      <c r="I55" s="15">
        <v>0</v>
      </c>
      <c r="J55" s="15"/>
      <c r="K55" s="15"/>
      <c r="L55" s="15"/>
      <c r="M55" s="15"/>
      <c r="N55" s="15">
        <v>0</v>
      </c>
      <c r="O55" s="15"/>
      <c r="P55" s="15"/>
      <c r="Q55" s="15"/>
      <c r="R55" s="15"/>
      <c r="S55" s="15"/>
      <c r="T55" s="15"/>
      <c r="U55" s="15"/>
      <c r="V55" s="15"/>
      <c r="W55" s="14" t="e">
        <f>SUM(F55:M55)+#REF!+#REF!+#REF!+#REF!</f>
        <v>#REF!</v>
      </c>
    </row>
    <row r="56" spans="2:65" s="1" customFormat="1" ht="21" customHeight="1">
      <c r="B56" s="17" t="s">
        <v>113</v>
      </c>
      <c r="C56" s="17"/>
      <c r="D56" s="17"/>
      <c r="E56" s="16"/>
      <c r="F56" s="14">
        <f>SUM(F57:F70)</f>
        <v>0</v>
      </c>
      <c r="G56" s="14">
        <f>SUM(G57:G70)</f>
        <v>87101499</v>
      </c>
      <c r="H56" s="14">
        <f>SUM(H57:H70)</f>
        <v>4388808</v>
      </c>
      <c r="I56" s="14">
        <v>51926591.199999996</v>
      </c>
      <c r="J56" s="14">
        <f>SUM(J57:J70)</f>
        <v>1150000</v>
      </c>
      <c r="K56" s="14">
        <f>SUM(K57:K70)</f>
        <v>0</v>
      </c>
      <c r="L56" s="14">
        <f>SUM(L57:L70)</f>
        <v>22020112.51</v>
      </c>
      <c r="M56" s="14">
        <f>SUM(M57:M70)</f>
        <v>0</v>
      </c>
      <c r="N56" s="14">
        <v>60024585.83</v>
      </c>
      <c r="O56" s="14">
        <f aca="true" t="shared" si="6" ref="O56:V56">SUM(O57:O70)</f>
        <v>0</v>
      </c>
      <c r="P56" s="14">
        <f t="shared" si="6"/>
        <v>0</v>
      </c>
      <c r="Q56" s="14">
        <f t="shared" si="6"/>
        <v>1223375</v>
      </c>
      <c r="R56" s="14">
        <f t="shared" si="6"/>
        <v>0</v>
      </c>
      <c r="S56" s="14">
        <f t="shared" si="6"/>
        <v>0</v>
      </c>
      <c r="T56" s="14">
        <f t="shared" si="6"/>
        <v>8228174</v>
      </c>
      <c r="U56" s="14">
        <f t="shared" si="6"/>
        <v>91954</v>
      </c>
      <c r="V56" s="14">
        <f t="shared" si="6"/>
        <v>163093.6</v>
      </c>
      <c r="W56" s="28">
        <f aca="true" t="shared" si="7" ref="W56:W69">SUM(F56:V56)</f>
        <v>236318193.13999996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</row>
    <row r="57" spans="2:23" s="1" customFormat="1" ht="33" customHeight="1" hidden="1">
      <c r="B57" s="16"/>
      <c r="C57" s="16"/>
      <c r="D57" s="16"/>
      <c r="E57" s="16"/>
      <c r="F57" s="14"/>
      <c r="G57" s="14"/>
      <c r="H57" s="14"/>
      <c r="I57" s="14">
        <v>0</v>
      </c>
      <c r="J57" s="14"/>
      <c r="K57" s="14"/>
      <c r="L57" s="14"/>
      <c r="M57" s="14"/>
      <c r="N57" s="14">
        <v>0</v>
      </c>
      <c r="O57" s="14"/>
      <c r="P57" s="14"/>
      <c r="Q57" s="14"/>
      <c r="R57" s="14"/>
      <c r="S57" s="14"/>
      <c r="T57" s="14"/>
      <c r="U57" s="14"/>
      <c r="V57" s="14"/>
      <c r="W57" s="28">
        <f t="shared" si="7"/>
        <v>0</v>
      </c>
    </row>
    <row r="58" spans="1:23" s="21" customFormat="1" ht="33" customHeight="1">
      <c r="A58" s="19"/>
      <c r="B58" s="18" t="s">
        <v>90</v>
      </c>
      <c r="C58" s="29" t="s">
        <v>20</v>
      </c>
      <c r="D58" s="29" t="s">
        <v>21</v>
      </c>
      <c r="E58" s="18" t="s">
        <v>89</v>
      </c>
      <c r="F58" s="20">
        <v>0</v>
      </c>
      <c r="G58" s="20">
        <v>0</v>
      </c>
      <c r="H58" s="20">
        <v>0</v>
      </c>
      <c r="I58" s="20">
        <v>6471383.47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8">
        <f t="shared" si="7"/>
        <v>6471383.47</v>
      </c>
    </row>
    <row r="59" spans="1:23" s="21" customFormat="1" ht="33" customHeight="1">
      <c r="A59" s="19"/>
      <c r="B59" s="18" t="s">
        <v>92</v>
      </c>
      <c r="C59" s="29" t="s">
        <v>20</v>
      </c>
      <c r="D59" s="29" t="s">
        <v>21</v>
      </c>
      <c r="E59" s="18" t="s">
        <v>91</v>
      </c>
      <c r="F59" s="20">
        <v>0</v>
      </c>
      <c r="G59" s="20">
        <v>15950966</v>
      </c>
      <c r="H59" s="20">
        <v>4388808</v>
      </c>
      <c r="I59" s="20">
        <v>13934148.98</v>
      </c>
      <c r="J59" s="20">
        <v>0</v>
      </c>
      <c r="K59" s="20">
        <v>0</v>
      </c>
      <c r="L59" s="20">
        <v>4906134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3600000</v>
      </c>
      <c r="U59" s="20">
        <v>0</v>
      </c>
      <c r="V59" s="20">
        <v>0</v>
      </c>
      <c r="W59" s="28">
        <f t="shared" si="7"/>
        <v>42780056.980000004</v>
      </c>
    </row>
    <row r="60" spans="1:23" s="21" customFormat="1" ht="33" customHeight="1">
      <c r="A60" s="19"/>
      <c r="B60" s="18" t="s">
        <v>94</v>
      </c>
      <c r="C60" s="29" t="s">
        <v>20</v>
      </c>
      <c r="D60" s="29" t="s">
        <v>21</v>
      </c>
      <c r="E60" s="18" t="s">
        <v>93</v>
      </c>
      <c r="F60" s="20">
        <v>0</v>
      </c>
      <c r="G60" s="20">
        <v>27912107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60024585.83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1000000</v>
      </c>
      <c r="U60" s="20">
        <v>0</v>
      </c>
      <c r="V60" s="20">
        <v>163093.6</v>
      </c>
      <c r="W60" s="28">
        <f t="shared" si="7"/>
        <v>89099786.42999999</v>
      </c>
    </row>
    <row r="61" spans="1:23" s="21" customFormat="1" ht="33" customHeight="1">
      <c r="A61" s="19"/>
      <c r="B61" s="18" t="s">
        <v>96</v>
      </c>
      <c r="C61" s="29" t="s">
        <v>20</v>
      </c>
      <c r="D61" s="29" t="s">
        <v>21</v>
      </c>
      <c r="E61" s="18" t="s">
        <v>95</v>
      </c>
      <c r="F61" s="20">
        <v>0</v>
      </c>
      <c r="G61" s="20">
        <v>227500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8">
        <f t="shared" si="7"/>
        <v>227500</v>
      </c>
    </row>
    <row r="62" spans="1:23" s="21" customFormat="1" ht="33" customHeight="1">
      <c r="A62" s="19"/>
      <c r="B62" s="18" t="s">
        <v>98</v>
      </c>
      <c r="C62" s="29" t="s">
        <v>20</v>
      </c>
      <c r="D62" s="29" t="s">
        <v>21</v>
      </c>
      <c r="E62" s="18" t="s">
        <v>97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91954</v>
      </c>
      <c r="V62" s="20">
        <v>0</v>
      </c>
      <c r="W62" s="28">
        <f t="shared" si="7"/>
        <v>91954</v>
      </c>
    </row>
    <row r="63" spans="1:23" s="21" customFormat="1" ht="33" customHeight="1">
      <c r="A63" s="19"/>
      <c r="B63" s="18" t="s">
        <v>100</v>
      </c>
      <c r="C63" s="29" t="s">
        <v>20</v>
      </c>
      <c r="D63" s="29" t="s">
        <v>21</v>
      </c>
      <c r="E63" s="18" t="s">
        <v>99</v>
      </c>
      <c r="F63" s="20">
        <v>0</v>
      </c>
      <c r="G63" s="20">
        <v>7771680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8">
        <f t="shared" si="7"/>
        <v>7771680</v>
      </c>
    </row>
    <row r="64" spans="1:23" s="21" customFormat="1" ht="33" customHeight="1">
      <c r="A64" s="19"/>
      <c r="B64" s="18" t="s">
        <v>102</v>
      </c>
      <c r="C64" s="29" t="s">
        <v>20</v>
      </c>
      <c r="D64" s="29" t="s">
        <v>21</v>
      </c>
      <c r="E64" s="18" t="s">
        <v>101</v>
      </c>
      <c r="F64" s="20">
        <v>0</v>
      </c>
      <c r="G64" s="20">
        <v>19851024</v>
      </c>
      <c r="H64" s="20">
        <v>0</v>
      </c>
      <c r="I64" s="20">
        <v>20738204.1</v>
      </c>
      <c r="J64" s="20">
        <v>1150000</v>
      </c>
      <c r="K64" s="20">
        <v>0</v>
      </c>
      <c r="L64" s="20">
        <v>6946161.55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8">
        <f t="shared" si="7"/>
        <v>48685389.65</v>
      </c>
    </row>
    <row r="65" spans="1:23" s="21" customFormat="1" ht="33" customHeight="1">
      <c r="A65" s="19"/>
      <c r="B65" s="18" t="s">
        <v>104</v>
      </c>
      <c r="C65" s="29" t="s">
        <v>20</v>
      </c>
      <c r="D65" s="29" t="s">
        <v>21</v>
      </c>
      <c r="E65" s="18" t="s">
        <v>103</v>
      </c>
      <c r="F65" s="20">
        <v>0</v>
      </c>
      <c r="G65" s="20">
        <v>11619215</v>
      </c>
      <c r="H65" s="20">
        <v>0</v>
      </c>
      <c r="I65" s="20">
        <v>10782854.65</v>
      </c>
      <c r="J65" s="20">
        <v>0</v>
      </c>
      <c r="K65" s="20">
        <v>0</v>
      </c>
      <c r="L65" s="20">
        <v>10167816.96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1765007</v>
      </c>
      <c r="U65" s="20">
        <v>0</v>
      </c>
      <c r="V65" s="20">
        <v>0</v>
      </c>
      <c r="W65" s="28">
        <f t="shared" si="7"/>
        <v>34334893.61</v>
      </c>
    </row>
    <row r="66" spans="1:23" s="21" customFormat="1" ht="33" customHeight="1">
      <c r="A66" s="19"/>
      <c r="B66" s="18" t="s">
        <v>106</v>
      </c>
      <c r="C66" s="29" t="s">
        <v>20</v>
      </c>
      <c r="D66" s="29" t="s">
        <v>21</v>
      </c>
      <c r="E66" s="18" t="s">
        <v>105</v>
      </c>
      <c r="F66" s="20">
        <v>0</v>
      </c>
      <c r="G66" s="20">
        <v>2647200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1863167</v>
      </c>
      <c r="U66" s="20">
        <v>0</v>
      </c>
      <c r="V66" s="20">
        <v>0</v>
      </c>
      <c r="W66" s="28">
        <f t="shared" si="7"/>
        <v>4510367</v>
      </c>
    </row>
    <row r="67" spans="1:23" s="21" customFormat="1" ht="33" customHeight="1">
      <c r="A67" s="19"/>
      <c r="B67" s="18" t="s">
        <v>108</v>
      </c>
      <c r="C67" s="29" t="s">
        <v>20</v>
      </c>
      <c r="D67" s="29" t="s">
        <v>21</v>
      </c>
      <c r="E67" s="18" t="s">
        <v>107</v>
      </c>
      <c r="F67" s="20">
        <v>0</v>
      </c>
      <c r="G67" s="20">
        <v>961807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8">
        <f t="shared" si="7"/>
        <v>961807</v>
      </c>
    </row>
    <row r="68" spans="1:23" s="21" customFormat="1" ht="40.5" customHeight="1">
      <c r="A68" s="19"/>
      <c r="B68" s="18" t="s">
        <v>110</v>
      </c>
      <c r="C68" s="29" t="s">
        <v>20</v>
      </c>
      <c r="D68" s="29" t="s">
        <v>21</v>
      </c>
      <c r="E68" s="18" t="s">
        <v>109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1223375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8">
        <f t="shared" si="7"/>
        <v>1223375</v>
      </c>
    </row>
    <row r="69" spans="1:23" s="21" customFormat="1" ht="33" customHeight="1">
      <c r="A69" s="19"/>
      <c r="B69" s="18" t="s">
        <v>112</v>
      </c>
      <c r="C69" s="29" t="s">
        <v>20</v>
      </c>
      <c r="D69" s="29" t="s">
        <v>21</v>
      </c>
      <c r="E69" s="18" t="s">
        <v>111</v>
      </c>
      <c r="F69" s="20">
        <v>0</v>
      </c>
      <c r="G69" s="20">
        <v>160000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8">
        <f t="shared" si="7"/>
        <v>160000</v>
      </c>
    </row>
    <row r="70" spans="1:23" s="1" customFormat="1" ht="33" customHeight="1" hidden="1">
      <c r="A70" s="6"/>
      <c r="B70" s="13"/>
      <c r="C70" s="13"/>
      <c r="D70" s="13"/>
      <c r="E70" s="13"/>
      <c r="F70" s="15"/>
      <c r="G70" s="15"/>
      <c r="H70" s="15"/>
      <c r="I70" s="15">
        <v>0</v>
      </c>
      <c r="J70" s="15"/>
      <c r="K70" s="15"/>
      <c r="L70" s="15"/>
      <c r="M70" s="15"/>
      <c r="N70" s="15">
        <v>0</v>
      </c>
      <c r="O70" s="15"/>
      <c r="P70" s="15"/>
      <c r="Q70" s="15"/>
      <c r="R70" s="15"/>
      <c r="S70" s="15"/>
      <c r="T70" s="15"/>
      <c r="U70" s="15"/>
      <c r="V70" s="15"/>
      <c r="W70" s="14" t="e">
        <f>SUM(F70:M70)+#REF!+#REF!+#REF!+#REF!</f>
        <v>#REF!</v>
      </c>
    </row>
    <row r="71" spans="2:65" s="1" customFormat="1" ht="21" customHeight="1">
      <c r="B71" s="17" t="s">
        <v>146</v>
      </c>
      <c r="C71" s="17"/>
      <c r="D71" s="17"/>
      <c r="E71" s="16"/>
      <c r="F71" s="14">
        <f>SUM(F72:F89)</f>
        <v>0</v>
      </c>
      <c r="G71" s="14">
        <f>SUM(G72:G89)</f>
        <v>16416641.23</v>
      </c>
      <c r="H71" s="14">
        <f>SUM(H72:H89)</f>
        <v>0</v>
      </c>
      <c r="I71" s="14">
        <v>26314998.77</v>
      </c>
      <c r="J71" s="14">
        <f>SUM(J72:J89)</f>
        <v>0</v>
      </c>
      <c r="K71" s="14">
        <f>SUM(K72:K89)</f>
        <v>37400</v>
      </c>
      <c r="L71" s="14">
        <f>SUM(L72:L89)</f>
        <v>23516631.46</v>
      </c>
      <c r="M71" s="14">
        <f>SUM(M72:M89)</f>
        <v>967517.74</v>
      </c>
      <c r="N71" s="14">
        <v>0</v>
      </c>
      <c r="O71" s="14">
        <f aca="true" t="shared" si="8" ref="O71:V71">SUM(O72:O89)</f>
        <v>0</v>
      </c>
      <c r="P71" s="14">
        <f t="shared" si="8"/>
        <v>0</v>
      </c>
      <c r="Q71" s="14">
        <f t="shared" si="8"/>
        <v>422300</v>
      </c>
      <c r="R71" s="14">
        <f t="shared" si="8"/>
        <v>34964927</v>
      </c>
      <c r="S71" s="14">
        <f t="shared" si="8"/>
        <v>0</v>
      </c>
      <c r="T71" s="14">
        <f t="shared" si="8"/>
        <v>2291796</v>
      </c>
      <c r="U71" s="14">
        <f t="shared" si="8"/>
        <v>0</v>
      </c>
      <c r="V71" s="14">
        <f t="shared" si="8"/>
        <v>0</v>
      </c>
      <c r="W71" s="28">
        <f aca="true" t="shared" si="9" ref="W71:W88">SUM(F71:V71)</f>
        <v>104932212.2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2:23" s="1" customFormat="1" ht="33" customHeight="1" hidden="1">
      <c r="B72" s="16"/>
      <c r="C72" s="16"/>
      <c r="D72" s="16"/>
      <c r="E72" s="16"/>
      <c r="F72" s="14"/>
      <c r="G72" s="14"/>
      <c r="H72" s="14"/>
      <c r="I72" s="14">
        <v>0</v>
      </c>
      <c r="J72" s="14"/>
      <c r="K72" s="14"/>
      <c r="L72" s="14"/>
      <c r="M72" s="14"/>
      <c r="N72" s="14">
        <v>0</v>
      </c>
      <c r="O72" s="14"/>
      <c r="P72" s="14"/>
      <c r="Q72" s="14"/>
      <c r="R72" s="14"/>
      <c r="S72" s="14"/>
      <c r="T72" s="14"/>
      <c r="U72" s="14"/>
      <c r="V72" s="14"/>
      <c r="W72" s="28">
        <f t="shared" si="9"/>
        <v>0</v>
      </c>
    </row>
    <row r="73" spans="1:23" s="21" customFormat="1" ht="33" customHeight="1">
      <c r="A73" s="19"/>
      <c r="B73" s="18" t="s">
        <v>115</v>
      </c>
      <c r="C73" s="29" t="s">
        <v>20</v>
      </c>
      <c r="D73" s="29" t="s">
        <v>21</v>
      </c>
      <c r="E73" s="18" t="s">
        <v>114</v>
      </c>
      <c r="F73" s="20">
        <v>0</v>
      </c>
      <c r="G73" s="20">
        <v>138900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8">
        <f t="shared" si="9"/>
        <v>138900</v>
      </c>
    </row>
    <row r="74" spans="1:23" s="21" customFormat="1" ht="33" customHeight="1">
      <c r="A74" s="19"/>
      <c r="B74" s="18" t="s">
        <v>117</v>
      </c>
      <c r="C74" s="29" t="s">
        <v>20</v>
      </c>
      <c r="D74" s="29" t="s">
        <v>21</v>
      </c>
      <c r="E74" s="18" t="s">
        <v>116</v>
      </c>
      <c r="F74" s="20">
        <v>0</v>
      </c>
      <c r="G74" s="20">
        <v>136890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325222.97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8">
        <f t="shared" si="9"/>
        <v>462112.97</v>
      </c>
    </row>
    <row r="75" spans="1:23" s="21" customFormat="1" ht="33" customHeight="1">
      <c r="A75" s="19"/>
      <c r="B75" s="18" t="s">
        <v>119</v>
      </c>
      <c r="C75" s="29" t="s">
        <v>20</v>
      </c>
      <c r="D75" s="29" t="s">
        <v>21</v>
      </c>
      <c r="E75" s="18" t="s">
        <v>118</v>
      </c>
      <c r="F75" s="20">
        <v>0</v>
      </c>
      <c r="G75" s="20">
        <v>1022500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8">
        <f t="shared" si="9"/>
        <v>1022500</v>
      </c>
    </row>
    <row r="76" spans="1:23" s="21" customFormat="1" ht="33" customHeight="1">
      <c r="A76" s="19"/>
      <c r="B76" s="18" t="s">
        <v>121</v>
      </c>
      <c r="C76" s="29" t="s">
        <v>20</v>
      </c>
      <c r="D76" s="29" t="s">
        <v>21</v>
      </c>
      <c r="E76" s="18" t="s">
        <v>120</v>
      </c>
      <c r="F76" s="20">
        <v>0</v>
      </c>
      <c r="G76" s="20">
        <v>1462015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8">
        <f t="shared" si="9"/>
        <v>1462015</v>
      </c>
    </row>
    <row r="77" spans="1:23" s="21" customFormat="1" ht="33" customHeight="1">
      <c r="A77" s="19"/>
      <c r="B77" s="18" t="s">
        <v>123</v>
      </c>
      <c r="C77" s="29" t="s">
        <v>20</v>
      </c>
      <c r="D77" s="29" t="s">
        <v>21</v>
      </c>
      <c r="E77" s="18" t="s">
        <v>122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844675</v>
      </c>
      <c r="S77" s="20">
        <v>0</v>
      </c>
      <c r="T77" s="20">
        <v>0</v>
      </c>
      <c r="U77" s="20">
        <v>0</v>
      </c>
      <c r="V77" s="20">
        <v>0</v>
      </c>
      <c r="W77" s="28">
        <f t="shared" si="9"/>
        <v>844675</v>
      </c>
    </row>
    <row r="78" spans="1:23" s="21" customFormat="1" ht="33" customHeight="1">
      <c r="A78" s="19"/>
      <c r="B78" s="18" t="s">
        <v>125</v>
      </c>
      <c r="C78" s="29" t="s">
        <v>20</v>
      </c>
      <c r="D78" s="29" t="s">
        <v>21</v>
      </c>
      <c r="E78" s="18" t="s">
        <v>124</v>
      </c>
      <c r="F78" s="20">
        <v>0</v>
      </c>
      <c r="G78" s="20">
        <v>4209177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8">
        <f t="shared" si="9"/>
        <v>4209177</v>
      </c>
    </row>
    <row r="79" spans="1:23" s="21" customFormat="1" ht="33" customHeight="1">
      <c r="A79" s="19"/>
      <c r="B79" s="18" t="s">
        <v>127</v>
      </c>
      <c r="C79" s="29" t="s">
        <v>20</v>
      </c>
      <c r="D79" s="29" t="s">
        <v>21</v>
      </c>
      <c r="E79" s="18" t="s">
        <v>126</v>
      </c>
      <c r="F79" s="20">
        <v>0</v>
      </c>
      <c r="G79" s="20">
        <v>876800</v>
      </c>
      <c r="H79" s="20">
        <v>0</v>
      </c>
      <c r="I79" s="20">
        <v>416103.94</v>
      </c>
      <c r="J79" s="20">
        <v>0</v>
      </c>
      <c r="K79" s="20">
        <v>0</v>
      </c>
      <c r="L79" s="20">
        <v>35077.35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8">
        <f t="shared" si="9"/>
        <v>1327981.29</v>
      </c>
    </row>
    <row r="80" spans="1:23" s="21" customFormat="1" ht="33" customHeight="1">
      <c r="A80" s="19"/>
      <c r="B80" s="18" t="s">
        <v>129</v>
      </c>
      <c r="C80" s="29" t="s">
        <v>20</v>
      </c>
      <c r="D80" s="29" t="s">
        <v>21</v>
      </c>
      <c r="E80" s="18" t="s">
        <v>128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15212097</v>
      </c>
      <c r="S80" s="20">
        <v>0</v>
      </c>
      <c r="T80" s="20">
        <v>0</v>
      </c>
      <c r="U80" s="20">
        <v>0</v>
      </c>
      <c r="V80" s="20">
        <v>0</v>
      </c>
      <c r="W80" s="28">
        <f t="shared" si="9"/>
        <v>15212097</v>
      </c>
    </row>
    <row r="81" spans="1:23" s="21" customFormat="1" ht="33" customHeight="1">
      <c r="A81" s="19"/>
      <c r="B81" s="18" t="s">
        <v>131</v>
      </c>
      <c r="C81" s="29" t="s">
        <v>20</v>
      </c>
      <c r="D81" s="29" t="s">
        <v>21</v>
      </c>
      <c r="E81" s="18" t="s">
        <v>130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18908155</v>
      </c>
      <c r="S81" s="20">
        <v>0</v>
      </c>
      <c r="T81" s="20">
        <v>0</v>
      </c>
      <c r="U81" s="20">
        <v>0</v>
      </c>
      <c r="V81" s="20">
        <v>0</v>
      </c>
      <c r="W81" s="28">
        <f t="shared" si="9"/>
        <v>18908155</v>
      </c>
    </row>
    <row r="82" spans="1:23" s="21" customFormat="1" ht="33" customHeight="1">
      <c r="A82" s="19"/>
      <c r="B82" s="18" t="s">
        <v>133</v>
      </c>
      <c r="C82" s="29" t="s">
        <v>20</v>
      </c>
      <c r="D82" s="29" t="s">
        <v>21</v>
      </c>
      <c r="E82" s="18" t="s">
        <v>132</v>
      </c>
      <c r="F82" s="20">
        <v>0</v>
      </c>
      <c r="G82" s="20">
        <v>2897920</v>
      </c>
      <c r="H82" s="20">
        <v>0</v>
      </c>
      <c r="I82" s="20">
        <v>8091891.99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8">
        <f t="shared" si="9"/>
        <v>10989811.99</v>
      </c>
    </row>
    <row r="83" spans="1:23" s="21" customFormat="1" ht="33" customHeight="1">
      <c r="A83" s="19"/>
      <c r="B83" s="18" t="s">
        <v>135</v>
      </c>
      <c r="C83" s="29" t="s">
        <v>20</v>
      </c>
      <c r="D83" s="29" t="s">
        <v>21</v>
      </c>
      <c r="E83" s="18" t="s">
        <v>134</v>
      </c>
      <c r="F83" s="20">
        <v>0</v>
      </c>
      <c r="G83" s="20">
        <v>850500</v>
      </c>
      <c r="H83" s="20">
        <v>0</v>
      </c>
      <c r="I83" s="20">
        <v>1308473.03</v>
      </c>
      <c r="J83" s="20">
        <v>0</v>
      </c>
      <c r="K83" s="20">
        <v>37400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8">
        <f t="shared" si="9"/>
        <v>2196373.0300000003</v>
      </c>
    </row>
    <row r="84" spans="1:23" s="42" customFormat="1" ht="33" customHeight="1">
      <c r="A84" s="37"/>
      <c r="B84" s="38" t="s">
        <v>137</v>
      </c>
      <c r="C84" s="39" t="s">
        <v>20</v>
      </c>
      <c r="D84" s="39" t="s">
        <v>21</v>
      </c>
      <c r="E84" s="38" t="s">
        <v>136</v>
      </c>
      <c r="F84" s="40">
        <v>0</v>
      </c>
      <c r="G84" s="40">
        <v>430004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1">
        <f t="shared" si="9"/>
        <v>430004</v>
      </c>
    </row>
    <row r="85" spans="1:23" s="21" customFormat="1" ht="33" customHeight="1">
      <c r="A85" s="19"/>
      <c r="B85" s="18" t="s">
        <v>139</v>
      </c>
      <c r="C85" s="29" t="s">
        <v>20</v>
      </c>
      <c r="D85" s="29" t="s">
        <v>21</v>
      </c>
      <c r="E85" s="18" t="s">
        <v>138</v>
      </c>
      <c r="F85" s="20">
        <v>0</v>
      </c>
      <c r="G85" s="20">
        <v>0</v>
      </c>
      <c r="H85" s="20">
        <v>0</v>
      </c>
      <c r="I85" s="20">
        <v>121123.7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220650</v>
      </c>
      <c r="U85" s="20">
        <v>0</v>
      </c>
      <c r="V85" s="20">
        <v>0</v>
      </c>
      <c r="W85" s="28">
        <f t="shared" si="9"/>
        <v>341773.7</v>
      </c>
    </row>
    <row r="86" spans="1:23" s="21" customFormat="1" ht="33" customHeight="1">
      <c r="A86" s="19"/>
      <c r="B86" s="18" t="s">
        <v>141</v>
      </c>
      <c r="C86" s="29" t="s">
        <v>20</v>
      </c>
      <c r="D86" s="29" t="s">
        <v>21</v>
      </c>
      <c r="E86" s="18" t="s">
        <v>140</v>
      </c>
      <c r="F86" s="20">
        <v>0</v>
      </c>
      <c r="G86" s="20">
        <v>3212400</v>
      </c>
      <c r="H86" s="20">
        <v>0</v>
      </c>
      <c r="I86" s="20">
        <v>9089713.17</v>
      </c>
      <c r="J86" s="20">
        <v>0</v>
      </c>
      <c r="K86" s="20">
        <v>0</v>
      </c>
      <c r="L86" s="20">
        <v>15530038.27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528500</v>
      </c>
      <c r="U86" s="20">
        <v>0</v>
      </c>
      <c r="V86" s="20">
        <v>0</v>
      </c>
      <c r="W86" s="28">
        <f t="shared" si="9"/>
        <v>28360651.439999998</v>
      </c>
    </row>
    <row r="87" spans="1:23" s="21" customFormat="1" ht="36" customHeight="1">
      <c r="A87" s="19"/>
      <c r="B87" s="18" t="s">
        <v>143</v>
      </c>
      <c r="C87" s="29" t="s">
        <v>20</v>
      </c>
      <c r="D87" s="29" t="s">
        <v>21</v>
      </c>
      <c r="E87" s="18" t="s">
        <v>142</v>
      </c>
      <c r="F87" s="20">
        <v>0</v>
      </c>
      <c r="G87" s="20">
        <v>1179535.23</v>
      </c>
      <c r="H87" s="20">
        <v>0</v>
      </c>
      <c r="I87" s="20">
        <v>7287692.94</v>
      </c>
      <c r="J87" s="20">
        <v>0</v>
      </c>
      <c r="K87" s="20">
        <v>0</v>
      </c>
      <c r="L87" s="20">
        <v>7951515.84</v>
      </c>
      <c r="M87" s="20">
        <v>642294.77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1542646</v>
      </c>
      <c r="U87" s="20">
        <v>0</v>
      </c>
      <c r="V87" s="20">
        <v>0</v>
      </c>
      <c r="W87" s="28">
        <f t="shared" si="9"/>
        <v>18603684.78</v>
      </c>
    </row>
    <row r="88" spans="1:23" s="21" customFormat="1" ht="61.5" customHeight="1">
      <c r="A88" s="19"/>
      <c r="B88" s="18" t="s">
        <v>145</v>
      </c>
      <c r="C88" s="29" t="s">
        <v>20</v>
      </c>
      <c r="D88" s="29" t="s">
        <v>21</v>
      </c>
      <c r="E88" s="18" t="s">
        <v>144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422300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8">
        <f t="shared" si="9"/>
        <v>422300</v>
      </c>
    </row>
    <row r="89" spans="1:23" s="1" customFormat="1" ht="0.75" customHeight="1">
      <c r="A89" s="6"/>
      <c r="B89" s="13"/>
      <c r="C89" s="13"/>
      <c r="D89" s="13"/>
      <c r="E89" s="13"/>
      <c r="F89" s="15"/>
      <c r="G89" s="15"/>
      <c r="H89" s="15"/>
      <c r="I89" s="15">
        <v>0</v>
      </c>
      <c r="J89" s="15"/>
      <c r="K89" s="15"/>
      <c r="L89" s="15"/>
      <c r="M89" s="15"/>
      <c r="N89" s="15">
        <v>0</v>
      </c>
      <c r="O89" s="15"/>
      <c r="P89" s="15"/>
      <c r="Q89" s="15"/>
      <c r="R89" s="15"/>
      <c r="S89" s="15"/>
      <c r="T89" s="15"/>
      <c r="U89" s="15"/>
      <c r="V89" s="15"/>
      <c r="W89" s="14" t="e">
        <f>SUM(F89:M89)+#REF!+#REF!+#REF!+#REF!</f>
        <v>#REF!</v>
      </c>
    </row>
    <row r="90" spans="2:65" s="1" customFormat="1" ht="36" customHeight="1" hidden="1">
      <c r="B90" s="17" t="s">
        <v>147</v>
      </c>
      <c r="C90" s="17"/>
      <c r="D90" s="17"/>
      <c r="E90" s="16"/>
      <c r="F90" s="14">
        <f>SUM(F91:F92)</f>
        <v>0</v>
      </c>
      <c r="G90" s="14">
        <f>SUM(G91:G92)</f>
        <v>0</v>
      </c>
      <c r="H90" s="14">
        <f>SUM(H91:H92)</f>
        <v>0</v>
      </c>
      <c r="I90" s="14">
        <v>0</v>
      </c>
      <c r="J90" s="14">
        <f>SUM(J91:J92)</f>
        <v>0</v>
      </c>
      <c r="K90" s="14">
        <f>SUM(K91:K92)</f>
        <v>0</v>
      </c>
      <c r="L90" s="14">
        <f>SUM(L91:L92)</f>
        <v>0</v>
      </c>
      <c r="M90" s="14">
        <f>SUM(M91:M92)</f>
        <v>0</v>
      </c>
      <c r="N90" s="14">
        <v>0</v>
      </c>
      <c r="O90" s="14">
        <f aca="true" t="shared" si="10" ref="O90:V90">SUM(O91:O92)</f>
        <v>0</v>
      </c>
      <c r="P90" s="14">
        <f t="shared" si="10"/>
        <v>0</v>
      </c>
      <c r="Q90" s="14">
        <f t="shared" si="10"/>
        <v>0</v>
      </c>
      <c r="R90" s="14">
        <f t="shared" si="10"/>
        <v>0</v>
      </c>
      <c r="S90" s="14">
        <f t="shared" si="10"/>
        <v>0</v>
      </c>
      <c r="T90" s="14">
        <f t="shared" si="10"/>
        <v>0</v>
      </c>
      <c r="U90" s="14">
        <f t="shared" si="10"/>
        <v>0</v>
      </c>
      <c r="V90" s="14">
        <f t="shared" si="10"/>
        <v>0</v>
      </c>
      <c r="W90" s="28">
        <f>SUM(F90:V90)</f>
        <v>0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</row>
    <row r="91" spans="2:23" s="1" customFormat="1" ht="36" customHeight="1" hidden="1">
      <c r="B91" s="16"/>
      <c r="C91" s="16"/>
      <c r="D91" s="16"/>
      <c r="E91" s="16"/>
      <c r="F91" s="14"/>
      <c r="G91" s="14"/>
      <c r="H91" s="14"/>
      <c r="I91" s="14">
        <v>0</v>
      </c>
      <c r="J91" s="14"/>
      <c r="K91" s="14"/>
      <c r="L91" s="14"/>
      <c r="M91" s="14"/>
      <c r="N91" s="14">
        <v>0</v>
      </c>
      <c r="O91" s="14"/>
      <c r="P91" s="14"/>
      <c r="Q91" s="14"/>
      <c r="R91" s="14"/>
      <c r="S91" s="14"/>
      <c r="T91" s="14"/>
      <c r="U91" s="14"/>
      <c r="V91" s="14"/>
      <c r="W91" s="28">
        <f>SUM(F91:V91)</f>
        <v>0</v>
      </c>
    </row>
    <row r="92" spans="1:23" s="1" customFormat="1" ht="36" customHeight="1" hidden="1">
      <c r="A92" s="6"/>
      <c r="B92" s="13"/>
      <c r="C92" s="13"/>
      <c r="D92" s="13"/>
      <c r="E92" s="13"/>
      <c r="F92" s="15"/>
      <c r="G92" s="15"/>
      <c r="H92" s="15"/>
      <c r="I92" s="15">
        <v>0</v>
      </c>
      <c r="J92" s="15"/>
      <c r="K92" s="15"/>
      <c r="L92" s="15"/>
      <c r="M92" s="15"/>
      <c r="N92" s="15">
        <v>0</v>
      </c>
      <c r="O92" s="15"/>
      <c r="P92" s="15"/>
      <c r="Q92" s="15"/>
      <c r="R92" s="15"/>
      <c r="S92" s="15"/>
      <c r="T92" s="15"/>
      <c r="U92" s="15"/>
      <c r="V92" s="15"/>
      <c r="W92" s="14" t="e">
        <f>SUM(F92:M92)+#REF!+#REF!+#REF!+#REF!</f>
        <v>#REF!</v>
      </c>
    </row>
    <row r="93" spans="2:65" s="1" customFormat="1" ht="22.5" customHeight="1">
      <c r="B93" s="17" t="s">
        <v>196</v>
      </c>
      <c r="C93" s="17"/>
      <c r="D93" s="17"/>
      <c r="E93" s="16"/>
      <c r="F93" s="14">
        <f>SUM(F94:F119)</f>
        <v>0</v>
      </c>
      <c r="G93" s="14">
        <f>SUM(G94:G119)</f>
        <v>81394088.33999999</v>
      </c>
      <c r="H93" s="14">
        <f>SUM(H94:H119)</f>
        <v>4622208</v>
      </c>
      <c r="I93" s="14">
        <v>71902414.98999998</v>
      </c>
      <c r="J93" s="14">
        <f>SUM(J94:J119)</f>
        <v>2500000</v>
      </c>
      <c r="K93" s="14">
        <f>SUM(K94:K119)</f>
        <v>765000</v>
      </c>
      <c r="L93" s="14">
        <f>SUM(L94:L119)</f>
        <v>24494354.59</v>
      </c>
      <c r="M93" s="14">
        <f>SUM(M94:M119)</f>
        <v>6668750.66</v>
      </c>
      <c r="N93" s="14">
        <v>42622.97</v>
      </c>
      <c r="O93" s="14">
        <f aca="true" t="shared" si="11" ref="O93:V93">SUM(O94:O119)</f>
        <v>0</v>
      </c>
      <c r="P93" s="14">
        <f t="shared" si="11"/>
        <v>0</v>
      </c>
      <c r="Q93" s="14">
        <f t="shared" si="11"/>
        <v>399000</v>
      </c>
      <c r="R93" s="14">
        <f t="shared" si="11"/>
        <v>464850</v>
      </c>
      <c r="S93" s="14">
        <f t="shared" si="11"/>
        <v>2130544</v>
      </c>
      <c r="T93" s="14">
        <f t="shared" si="11"/>
        <v>13380214</v>
      </c>
      <c r="U93" s="14">
        <f t="shared" si="11"/>
        <v>91954</v>
      </c>
      <c r="V93" s="14">
        <f t="shared" si="11"/>
        <v>0</v>
      </c>
      <c r="W93" s="28">
        <f aca="true" t="shared" si="12" ref="W93:W118">SUM(F93:V93)</f>
        <v>208856001.54999998</v>
      </c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</row>
    <row r="94" spans="2:23" s="1" customFormat="1" ht="36" customHeight="1" hidden="1">
      <c r="B94" s="16"/>
      <c r="C94" s="16"/>
      <c r="D94" s="16"/>
      <c r="E94" s="16"/>
      <c r="F94" s="14"/>
      <c r="G94" s="14"/>
      <c r="H94" s="14"/>
      <c r="I94" s="14">
        <v>0</v>
      </c>
      <c r="J94" s="14"/>
      <c r="K94" s="14"/>
      <c r="L94" s="14"/>
      <c r="M94" s="14"/>
      <c r="N94" s="14">
        <v>0</v>
      </c>
      <c r="O94" s="14"/>
      <c r="P94" s="14"/>
      <c r="Q94" s="14"/>
      <c r="R94" s="14"/>
      <c r="S94" s="14"/>
      <c r="T94" s="14"/>
      <c r="U94" s="14"/>
      <c r="V94" s="14"/>
      <c r="W94" s="28">
        <f t="shared" si="12"/>
        <v>0</v>
      </c>
    </row>
    <row r="95" spans="1:23" s="21" customFormat="1" ht="33" customHeight="1">
      <c r="A95" s="19"/>
      <c r="B95" s="18" t="s">
        <v>149</v>
      </c>
      <c r="C95" s="29" t="s">
        <v>20</v>
      </c>
      <c r="D95" s="29" t="s">
        <v>21</v>
      </c>
      <c r="E95" s="18" t="s">
        <v>148</v>
      </c>
      <c r="F95" s="20">
        <v>0</v>
      </c>
      <c r="G95" s="20">
        <v>7233468</v>
      </c>
      <c r="H95" s="20">
        <v>0</v>
      </c>
      <c r="I95" s="20">
        <v>11325000.37</v>
      </c>
      <c r="J95" s="20">
        <v>0</v>
      </c>
      <c r="K95" s="20">
        <v>0</v>
      </c>
      <c r="L95" s="20">
        <v>2827534.4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2892953</v>
      </c>
      <c r="U95" s="20">
        <v>0</v>
      </c>
      <c r="V95" s="20">
        <v>0</v>
      </c>
      <c r="W95" s="28">
        <f t="shared" si="12"/>
        <v>24278955.769999996</v>
      </c>
    </row>
    <row r="96" spans="1:23" s="21" customFormat="1" ht="33" customHeight="1">
      <c r="A96" s="19"/>
      <c r="B96" s="18" t="s">
        <v>151</v>
      </c>
      <c r="C96" s="29" t="s">
        <v>20</v>
      </c>
      <c r="D96" s="29" t="s">
        <v>21</v>
      </c>
      <c r="E96" s="18" t="s">
        <v>150</v>
      </c>
      <c r="F96" s="20">
        <v>0</v>
      </c>
      <c r="G96" s="20">
        <v>1026700</v>
      </c>
      <c r="H96" s="20">
        <v>0</v>
      </c>
      <c r="I96" s="20">
        <v>5277228.9</v>
      </c>
      <c r="J96" s="20">
        <v>0</v>
      </c>
      <c r="K96" s="20">
        <v>0</v>
      </c>
      <c r="L96" s="20">
        <v>2247379.2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8">
        <f t="shared" si="12"/>
        <v>8551308.100000001</v>
      </c>
    </row>
    <row r="97" spans="1:23" s="21" customFormat="1" ht="33" customHeight="1">
      <c r="A97" s="19"/>
      <c r="B97" s="18" t="s">
        <v>153</v>
      </c>
      <c r="C97" s="29" t="s">
        <v>20</v>
      </c>
      <c r="D97" s="29" t="s">
        <v>21</v>
      </c>
      <c r="E97" s="18" t="s">
        <v>152</v>
      </c>
      <c r="F97" s="20">
        <v>0</v>
      </c>
      <c r="G97" s="20">
        <v>13382000</v>
      </c>
      <c r="H97" s="20">
        <v>0</v>
      </c>
      <c r="I97" s="20">
        <v>9784507.42</v>
      </c>
      <c r="J97" s="20">
        <v>0</v>
      </c>
      <c r="K97" s="20">
        <v>765000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8">
        <f t="shared" si="12"/>
        <v>23931507.42</v>
      </c>
    </row>
    <row r="98" spans="1:23" s="21" customFormat="1" ht="33" customHeight="1">
      <c r="A98" s="19"/>
      <c r="B98" s="18" t="s">
        <v>155</v>
      </c>
      <c r="C98" s="29" t="s">
        <v>20</v>
      </c>
      <c r="D98" s="29" t="s">
        <v>21</v>
      </c>
      <c r="E98" s="18" t="s">
        <v>154</v>
      </c>
      <c r="F98" s="20">
        <v>0</v>
      </c>
      <c r="G98" s="20">
        <v>18690000</v>
      </c>
      <c r="H98" s="20">
        <v>0</v>
      </c>
      <c r="I98" s="20">
        <v>17388654.74</v>
      </c>
      <c r="J98" s="20">
        <v>2500000</v>
      </c>
      <c r="K98" s="20">
        <v>0</v>
      </c>
      <c r="L98" s="20">
        <v>17742276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2130544</v>
      </c>
      <c r="T98" s="20">
        <v>7314648</v>
      </c>
      <c r="U98" s="20">
        <v>0</v>
      </c>
      <c r="V98" s="20">
        <v>0</v>
      </c>
      <c r="W98" s="28">
        <f t="shared" si="12"/>
        <v>65766122.739999995</v>
      </c>
    </row>
    <row r="99" spans="1:23" s="21" customFormat="1" ht="33" customHeight="1">
      <c r="A99" s="19"/>
      <c r="B99" s="18" t="s">
        <v>157</v>
      </c>
      <c r="C99" s="29" t="s">
        <v>20</v>
      </c>
      <c r="D99" s="29" t="s">
        <v>21</v>
      </c>
      <c r="E99" s="18" t="s">
        <v>156</v>
      </c>
      <c r="F99" s="20">
        <v>0</v>
      </c>
      <c r="G99" s="20">
        <v>3229663.12</v>
      </c>
      <c r="H99" s="20">
        <v>1087500</v>
      </c>
      <c r="I99" s="20">
        <v>0</v>
      </c>
      <c r="J99" s="20">
        <v>0</v>
      </c>
      <c r="K99" s="20">
        <v>0</v>
      </c>
      <c r="L99" s="20">
        <v>0</v>
      </c>
      <c r="M99" s="20">
        <v>1023536.88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8">
        <f t="shared" si="12"/>
        <v>5340700</v>
      </c>
    </row>
    <row r="100" spans="1:23" s="21" customFormat="1" ht="33" customHeight="1">
      <c r="A100" s="19"/>
      <c r="B100" s="18" t="s">
        <v>159</v>
      </c>
      <c r="C100" s="29" t="s">
        <v>20</v>
      </c>
      <c r="D100" s="29" t="s">
        <v>21</v>
      </c>
      <c r="E100" s="18" t="s">
        <v>158</v>
      </c>
      <c r="F100" s="20">
        <v>0</v>
      </c>
      <c r="G100" s="20">
        <v>6927200</v>
      </c>
      <c r="H100" s="20">
        <v>0</v>
      </c>
      <c r="I100" s="20">
        <v>6405378.05</v>
      </c>
      <c r="J100" s="20">
        <v>0</v>
      </c>
      <c r="K100" s="20">
        <v>0</v>
      </c>
      <c r="L100" s="20">
        <v>50946.5</v>
      </c>
      <c r="M100" s="20">
        <v>0</v>
      </c>
      <c r="N100" s="20">
        <v>42622.97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8">
        <f t="shared" si="12"/>
        <v>13426147.520000001</v>
      </c>
    </row>
    <row r="101" spans="1:23" s="21" customFormat="1" ht="33" customHeight="1">
      <c r="A101" s="19"/>
      <c r="B101" s="18" t="s">
        <v>161</v>
      </c>
      <c r="C101" s="29" t="s">
        <v>20</v>
      </c>
      <c r="D101" s="29" t="s">
        <v>21</v>
      </c>
      <c r="E101" s="18" t="s">
        <v>160</v>
      </c>
      <c r="F101" s="20">
        <v>0</v>
      </c>
      <c r="G101" s="20">
        <v>4591215</v>
      </c>
      <c r="H101" s="20">
        <v>0</v>
      </c>
      <c r="I101" s="20">
        <v>5705369.69</v>
      </c>
      <c r="J101" s="20">
        <v>0</v>
      </c>
      <c r="K101" s="20">
        <v>0</v>
      </c>
      <c r="L101" s="20">
        <v>0</v>
      </c>
      <c r="M101" s="20">
        <v>2009985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8">
        <f t="shared" si="12"/>
        <v>12306569.690000001</v>
      </c>
    </row>
    <row r="102" spans="1:23" s="21" customFormat="1" ht="33" customHeight="1">
      <c r="A102" s="19"/>
      <c r="B102" s="18" t="s">
        <v>163</v>
      </c>
      <c r="C102" s="29" t="s">
        <v>20</v>
      </c>
      <c r="D102" s="29" t="s">
        <v>21</v>
      </c>
      <c r="E102" s="18" t="s">
        <v>162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464850</v>
      </c>
      <c r="S102" s="20">
        <v>0</v>
      </c>
      <c r="T102" s="20">
        <v>0</v>
      </c>
      <c r="U102" s="20">
        <v>0</v>
      </c>
      <c r="V102" s="20">
        <v>0</v>
      </c>
      <c r="W102" s="28">
        <f t="shared" si="12"/>
        <v>464850</v>
      </c>
    </row>
    <row r="103" spans="1:23" s="21" customFormat="1" ht="33" customHeight="1">
      <c r="A103" s="19"/>
      <c r="B103" s="18" t="s">
        <v>165</v>
      </c>
      <c r="C103" s="29" t="s">
        <v>20</v>
      </c>
      <c r="D103" s="29" t="s">
        <v>21</v>
      </c>
      <c r="E103" s="18" t="s">
        <v>164</v>
      </c>
      <c r="F103" s="20">
        <v>0</v>
      </c>
      <c r="G103" s="20">
        <v>407890.52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222109.48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8">
        <f t="shared" si="12"/>
        <v>630000</v>
      </c>
    </row>
    <row r="104" spans="1:23" s="21" customFormat="1" ht="33" customHeight="1">
      <c r="A104" s="19"/>
      <c r="B104" s="18" t="s">
        <v>167</v>
      </c>
      <c r="C104" s="29" t="s">
        <v>20</v>
      </c>
      <c r="D104" s="29" t="s">
        <v>21</v>
      </c>
      <c r="E104" s="18" t="s">
        <v>166</v>
      </c>
      <c r="F104" s="20">
        <v>0</v>
      </c>
      <c r="G104" s="20">
        <v>1510551.11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234448.89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8">
        <f t="shared" si="12"/>
        <v>1745000</v>
      </c>
    </row>
    <row r="105" spans="1:23" s="21" customFormat="1" ht="33" customHeight="1">
      <c r="A105" s="19"/>
      <c r="B105" s="18" t="s">
        <v>169</v>
      </c>
      <c r="C105" s="29" t="s">
        <v>20</v>
      </c>
      <c r="D105" s="29" t="s">
        <v>21</v>
      </c>
      <c r="E105" s="18" t="s">
        <v>168</v>
      </c>
      <c r="F105" s="20">
        <v>0</v>
      </c>
      <c r="G105" s="20">
        <v>721135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8">
        <f t="shared" si="12"/>
        <v>721135</v>
      </c>
    </row>
    <row r="106" spans="1:23" s="21" customFormat="1" ht="33" customHeight="1">
      <c r="A106" s="19"/>
      <c r="B106" s="18" t="s">
        <v>171</v>
      </c>
      <c r="C106" s="29" t="s">
        <v>20</v>
      </c>
      <c r="D106" s="29" t="s">
        <v>21</v>
      </c>
      <c r="E106" s="18" t="s">
        <v>170</v>
      </c>
      <c r="F106" s="20">
        <v>0</v>
      </c>
      <c r="G106" s="20">
        <v>8891697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8">
        <f t="shared" si="12"/>
        <v>8891697</v>
      </c>
    </row>
    <row r="107" spans="1:23" s="21" customFormat="1" ht="33" customHeight="1">
      <c r="A107" s="19"/>
      <c r="B107" s="18" t="s">
        <v>173</v>
      </c>
      <c r="C107" s="29" t="s">
        <v>20</v>
      </c>
      <c r="D107" s="29" t="s">
        <v>21</v>
      </c>
      <c r="E107" s="18" t="s">
        <v>172</v>
      </c>
      <c r="F107" s="20">
        <v>0</v>
      </c>
      <c r="G107" s="20">
        <v>421280</v>
      </c>
      <c r="H107" s="20">
        <v>0</v>
      </c>
      <c r="I107" s="20">
        <v>366286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8">
        <f t="shared" si="12"/>
        <v>787566</v>
      </c>
    </row>
    <row r="108" spans="1:23" s="21" customFormat="1" ht="33" customHeight="1">
      <c r="A108" s="19"/>
      <c r="B108" s="18" t="s">
        <v>175</v>
      </c>
      <c r="C108" s="29" t="s">
        <v>20</v>
      </c>
      <c r="D108" s="29" t="s">
        <v>21</v>
      </c>
      <c r="E108" s="18" t="s">
        <v>174</v>
      </c>
      <c r="F108" s="20">
        <v>0</v>
      </c>
      <c r="G108" s="20">
        <v>2053867.99</v>
      </c>
      <c r="H108" s="20">
        <v>0</v>
      </c>
      <c r="I108" s="20">
        <v>3723875.41</v>
      </c>
      <c r="J108" s="20">
        <v>0</v>
      </c>
      <c r="K108" s="20">
        <v>0</v>
      </c>
      <c r="L108" s="20">
        <v>0</v>
      </c>
      <c r="M108" s="20">
        <v>1118397.01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8">
        <f t="shared" si="12"/>
        <v>6896140.41</v>
      </c>
    </row>
    <row r="109" spans="1:23" s="21" customFormat="1" ht="33" customHeight="1">
      <c r="A109" s="19"/>
      <c r="B109" s="18" t="s">
        <v>177</v>
      </c>
      <c r="C109" s="29" t="s">
        <v>20</v>
      </c>
      <c r="D109" s="29" t="s">
        <v>21</v>
      </c>
      <c r="E109" s="18" t="s">
        <v>176</v>
      </c>
      <c r="F109" s="20">
        <v>0</v>
      </c>
      <c r="G109" s="20">
        <v>571267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8">
        <f t="shared" si="12"/>
        <v>571267</v>
      </c>
    </row>
    <row r="110" spans="1:23" s="21" customFormat="1" ht="33" customHeight="1">
      <c r="A110" s="19"/>
      <c r="B110" s="18" t="s">
        <v>179</v>
      </c>
      <c r="C110" s="29" t="s">
        <v>20</v>
      </c>
      <c r="D110" s="29" t="s">
        <v>21</v>
      </c>
      <c r="E110" s="18" t="s">
        <v>178</v>
      </c>
      <c r="F110" s="20">
        <v>0</v>
      </c>
      <c r="G110" s="20">
        <v>0</v>
      </c>
      <c r="H110" s="20">
        <v>0</v>
      </c>
      <c r="I110" s="20">
        <v>427496.56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8">
        <f t="shared" si="12"/>
        <v>427496.56</v>
      </c>
    </row>
    <row r="111" spans="1:23" s="21" customFormat="1" ht="33" customHeight="1">
      <c r="A111" s="19"/>
      <c r="B111" s="18" t="s">
        <v>181</v>
      </c>
      <c r="C111" s="29" t="s">
        <v>20</v>
      </c>
      <c r="D111" s="29" t="s">
        <v>21</v>
      </c>
      <c r="E111" s="18" t="s">
        <v>180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1020749</v>
      </c>
      <c r="U111" s="20">
        <v>0</v>
      </c>
      <c r="V111" s="20">
        <v>0</v>
      </c>
      <c r="W111" s="28">
        <f t="shared" si="12"/>
        <v>1020749</v>
      </c>
    </row>
    <row r="112" spans="1:23" s="21" customFormat="1" ht="33" customHeight="1">
      <c r="A112" s="19"/>
      <c r="B112" s="18" t="s">
        <v>183</v>
      </c>
      <c r="C112" s="29" t="s">
        <v>20</v>
      </c>
      <c r="D112" s="29" t="s">
        <v>21</v>
      </c>
      <c r="E112" s="18" t="s">
        <v>182</v>
      </c>
      <c r="F112" s="20">
        <v>0</v>
      </c>
      <c r="G112" s="20">
        <v>468150</v>
      </c>
      <c r="H112" s="20">
        <v>1677948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8">
        <f t="shared" si="12"/>
        <v>2146098</v>
      </c>
    </row>
    <row r="113" spans="1:23" s="21" customFormat="1" ht="33" customHeight="1">
      <c r="A113" s="19"/>
      <c r="B113" s="18" t="s">
        <v>185</v>
      </c>
      <c r="C113" s="29" t="s">
        <v>20</v>
      </c>
      <c r="D113" s="29" t="s">
        <v>21</v>
      </c>
      <c r="E113" s="18" t="s">
        <v>184</v>
      </c>
      <c r="F113" s="20">
        <v>0</v>
      </c>
      <c r="G113" s="20">
        <v>4083566.6</v>
      </c>
      <c r="H113" s="20">
        <v>1856760</v>
      </c>
      <c r="I113" s="20">
        <v>0</v>
      </c>
      <c r="J113" s="20">
        <v>0</v>
      </c>
      <c r="K113" s="20">
        <v>0</v>
      </c>
      <c r="L113" s="20">
        <v>0</v>
      </c>
      <c r="M113" s="20">
        <v>2060273.4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8">
        <f t="shared" si="12"/>
        <v>8000600</v>
      </c>
    </row>
    <row r="114" spans="1:23" s="21" customFormat="1" ht="33" customHeight="1">
      <c r="A114" s="19"/>
      <c r="B114" s="18" t="s">
        <v>187</v>
      </c>
      <c r="C114" s="29" t="s">
        <v>20</v>
      </c>
      <c r="D114" s="29" t="s">
        <v>21</v>
      </c>
      <c r="E114" s="18" t="s">
        <v>186</v>
      </c>
      <c r="F114" s="20">
        <v>0</v>
      </c>
      <c r="G114" s="20">
        <v>3034500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8">
        <f t="shared" si="12"/>
        <v>3034500</v>
      </c>
    </row>
    <row r="115" spans="1:23" s="21" customFormat="1" ht="33" customHeight="1">
      <c r="A115" s="19"/>
      <c r="B115" s="18" t="s">
        <v>189</v>
      </c>
      <c r="C115" s="29" t="s">
        <v>20</v>
      </c>
      <c r="D115" s="29" t="s">
        <v>21</v>
      </c>
      <c r="E115" s="18" t="s">
        <v>188</v>
      </c>
      <c r="F115" s="20">
        <v>0</v>
      </c>
      <c r="G115" s="20">
        <v>0</v>
      </c>
      <c r="H115" s="20">
        <v>0</v>
      </c>
      <c r="I115" s="20">
        <v>988104.1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8">
        <f t="shared" si="12"/>
        <v>988104.1</v>
      </c>
    </row>
    <row r="116" spans="1:23" s="21" customFormat="1" ht="33" customHeight="1">
      <c r="A116" s="19"/>
      <c r="B116" s="18" t="s">
        <v>191</v>
      </c>
      <c r="C116" s="29" t="s">
        <v>20</v>
      </c>
      <c r="D116" s="29" t="s">
        <v>21</v>
      </c>
      <c r="E116" s="18" t="s">
        <v>190</v>
      </c>
      <c r="F116" s="20">
        <v>0</v>
      </c>
      <c r="G116" s="20">
        <v>4149937</v>
      </c>
      <c r="H116" s="20">
        <v>0</v>
      </c>
      <c r="I116" s="20">
        <v>10510513.75</v>
      </c>
      <c r="J116" s="20">
        <v>0</v>
      </c>
      <c r="K116" s="20">
        <v>0</v>
      </c>
      <c r="L116" s="20">
        <v>1626218.49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2151864</v>
      </c>
      <c r="U116" s="20">
        <v>0</v>
      </c>
      <c r="V116" s="20">
        <v>0</v>
      </c>
      <c r="W116" s="28">
        <f t="shared" si="12"/>
        <v>18438533.240000002</v>
      </c>
    </row>
    <row r="117" spans="1:23" s="21" customFormat="1" ht="33" customHeight="1">
      <c r="A117" s="19"/>
      <c r="B117" s="18" t="s">
        <v>193</v>
      </c>
      <c r="C117" s="29" t="s">
        <v>20</v>
      </c>
      <c r="D117" s="29" t="s">
        <v>21</v>
      </c>
      <c r="E117" s="18" t="s">
        <v>192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399000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8">
        <f t="shared" si="12"/>
        <v>399000</v>
      </c>
    </row>
    <row r="118" spans="1:23" s="21" customFormat="1" ht="33" customHeight="1">
      <c r="A118" s="19"/>
      <c r="B118" s="18" t="s">
        <v>195</v>
      </c>
      <c r="C118" s="29" t="s">
        <v>20</v>
      </c>
      <c r="D118" s="29" t="s">
        <v>21</v>
      </c>
      <c r="E118" s="18" t="s">
        <v>194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91954</v>
      </c>
      <c r="V118" s="20">
        <v>0</v>
      </c>
      <c r="W118" s="28">
        <f t="shared" si="12"/>
        <v>91954</v>
      </c>
    </row>
    <row r="119" spans="1:23" s="1" customFormat="1" ht="33" customHeight="1" hidden="1">
      <c r="A119" s="6"/>
      <c r="B119" s="13"/>
      <c r="C119" s="13"/>
      <c r="D119" s="13"/>
      <c r="E119" s="13"/>
      <c r="F119" s="15"/>
      <c r="G119" s="15"/>
      <c r="H119" s="15"/>
      <c r="I119" s="15">
        <v>0</v>
      </c>
      <c r="J119" s="15"/>
      <c r="K119" s="15"/>
      <c r="L119" s="15"/>
      <c r="M119" s="15"/>
      <c r="N119" s="15">
        <v>0</v>
      </c>
      <c r="O119" s="15"/>
      <c r="P119" s="15"/>
      <c r="Q119" s="15"/>
      <c r="R119" s="15"/>
      <c r="S119" s="15"/>
      <c r="T119" s="15"/>
      <c r="U119" s="15"/>
      <c r="V119" s="15"/>
      <c r="W119" s="14" t="e">
        <f>SUM(F119:M119)+#REF!+#REF!+#REF!+#REF!</f>
        <v>#REF!</v>
      </c>
    </row>
    <row r="120" spans="2:65" s="1" customFormat="1" ht="21" customHeight="1">
      <c r="B120" s="17" t="s">
        <v>207</v>
      </c>
      <c r="C120" s="17"/>
      <c r="D120" s="17"/>
      <c r="E120" s="16"/>
      <c r="F120" s="14">
        <f>SUM(F121:F127)</f>
        <v>0</v>
      </c>
      <c r="G120" s="14">
        <f>SUM(G121:G127)</f>
        <v>10683550</v>
      </c>
      <c r="H120" s="14">
        <f>SUM(H121:H127)</f>
        <v>0</v>
      </c>
      <c r="I120" s="14">
        <v>31545463.509999998</v>
      </c>
      <c r="J120" s="14">
        <f>SUM(J121:J127)</f>
        <v>0</v>
      </c>
      <c r="K120" s="14">
        <f>SUM(K121:K127)</f>
        <v>0</v>
      </c>
      <c r="L120" s="14">
        <f>SUM(L121:L127)</f>
        <v>4051876.95</v>
      </c>
      <c r="M120" s="14">
        <f>SUM(M121:M127)</f>
        <v>0</v>
      </c>
      <c r="N120" s="14">
        <v>0</v>
      </c>
      <c r="O120" s="14">
        <f aca="true" t="shared" si="13" ref="O120:V120">SUM(O121:O127)</f>
        <v>0</v>
      </c>
      <c r="P120" s="14">
        <f t="shared" si="13"/>
        <v>0</v>
      </c>
      <c r="Q120" s="14">
        <f t="shared" si="13"/>
        <v>199500</v>
      </c>
      <c r="R120" s="14">
        <f t="shared" si="13"/>
        <v>1739292</v>
      </c>
      <c r="S120" s="14">
        <f t="shared" si="13"/>
        <v>7370750</v>
      </c>
      <c r="T120" s="14">
        <f t="shared" si="13"/>
        <v>976149</v>
      </c>
      <c r="U120" s="14">
        <f t="shared" si="13"/>
        <v>0</v>
      </c>
      <c r="V120" s="14">
        <f t="shared" si="13"/>
        <v>0</v>
      </c>
      <c r="W120" s="28">
        <f aca="true" t="shared" si="14" ref="W120:W126">SUM(F120:V120)</f>
        <v>56566581.46</v>
      </c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</row>
    <row r="121" spans="2:23" s="1" customFormat="1" ht="33" customHeight="1" hidden="1">
      <c r="B121" s="16"/>
      <c r="C121" s="16"/>
      <c r="D121" s="16"/>
      <c r="E121" s="16"/>
      <c r="F121" s="14"/>
      <c r="G121" s="14"/>
      <c r="H121" s="14"/>
      <c r="I121" s="14">
        <v>0</v>
      </c>
      <c r="J121" s="14"/>
      <c r="K121" s="14"/>
      <c r="L121" s="14"/>
      <c r="M121" s="14"/>
      <c r="N121" s="14">
        <v>0</v>
      </c>
      <c r="O121" s="14"/>
      <c r="P121" s="14"/>
      <c r="Q121" s="14"/>
      <c r="R121" s="14"/>
      <c r="S121" s="14"/>
      <c r="T121" s="14"/>
      <c r="U121" s="14"/>
      <c r="V121" s="14"/>
      <c r="W121" s="28">
        <f t="shared" si="14"/>
        <v>0</v>
      </c>
    </row>
    <row r="122" spans="1:23" s="21" customFormat="1" ht="33" customHeight="1">
      <c r="A122" s="19"/>
      <c r="B122" s="18" t="s">
        <v>198</v>
      </c>
      <c r="C122" s="29" t="s">
        <v>20</v>
      </c>
      <c r="D122" s="29" t="s">
        <v>21</v>
      </c>
      <c r="E122" s="18" t="s">
        <v>197</v>
      </c>
      <c r="F122" s="20">
        <v>0</v>
      </c>
      <c r="G122" s="20">
        <v>9024750</v>
      </c>
      <c r="H122" s="20">
        <v>0</v>
      </c>
      <c r="I122" s="20">
        <v>13301294.43</v>
      </c>
      <c r="J122" s="20">
        <v>0</v>
      </c>
      <c r="K122" s="20">
        <v>0</v>
      </c>
      <c r="L122" s="20">
        <v>4051876.95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8">
        <f t="shared" si="14"/>
        <v>26377921.38</v>
      </c>
    </row>
    <row r="123" spans="1:23" s="21" customFormat="1" ht="33" customHeight="1">
      <c r="A123" s="19"/>
      <c r="B123" s="18" t="s">
        <v>200</v>
      </c>
      <c r="C123" s="29" t="s">
        <v>20</v>
      </c>
      <c r="D123" s="29" t="s">
        <v>21</v>
      </c>
      <c r="E123" s="18" t="s">
        <v>199</v>
      </c>
      <c r="F123" s="20">
        <v>0</v>
      </c>
      <c r="G123" s="20">
        <v>1658800</v>
      </c>
      <c r="H123" s="20">
        <v>0</v>
      </c>
      <c r="I123" s="20">
        <v>18244169.08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853149</v>
      </c>
      <c r="U123" s="20">
        <v>0</v>
      </c>
      <c r="V123" s="20">
        <v>0</v>
      </c>
      <c r="W123" s="28">
        <f t="shared" si="14"/>
        <v>20756118.08</v>
      </c>
    </row>
    <row r="124" spans="1:23" s="21" customFormat="1" ht="33" customHeight="1">
      <c r="A124" s="19"/>
      <c r="B124" s="18" t="s">
        <v>202</v>
      </c>
      <c r="C124" s="29" t="s">
        <v>20</v>
      </c>
      <c r="D124" s="29" t="s">
        <v>21</v>
      </c>
      <c r="E124" s="18" t="s">
        <v>201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123000</v>
      </c>
      <c r="U124" s="20">
        <v>0</v>
      </c>
      <c r="V124" s="20">
        <v>0</v>
      </c>
      <c r="W124" s="28">
        <f t="shared" si="14"/>
        <v>123000</v>
      </c>
    </row>
    <row r="125" spans="1:23" s="21" customFormat="1" ht="33" customHeight="1">
      <c r="A125" s="19"/>
      <c r="B125" s="18" t="s">
        <v>204</v>
      </c>
      <c r="C125" s="29" t="s">
        <v>20</v>
      </c>
      <c r="D125" s="29" t="s">
        <v>21</v>
      </c>
      <c r="E125" s="18" t="s">
        <v>203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1739292</v>
      </c>
      <c r="S125" s="20">
        <v>7370750</v>
      </c>
      <c r="T125" s="20">
        <v>0</v>
      </c>
      <c r="U125" s="20">
        <v>0</v>
      </c>
      <c r="V125" s="20">
        <v>0</v>
      </c>
      <c r="W125" s="28">
        <f t="shared" si="14"/>
        <v>9110042</v>
      </c>
    </row>
    <row r="126" spans="1:23" s="21" customFormat="1" ht="48" customHeight="1">
      <c r="A126" s="19"/>
      <c r="B126" s="18" t="s">
        <v>206</v>
      </c>
      <c r="C126" s="29" t="s">
        <v>20</v>
      </c>
      <c r="D126" s="29" t="s">
        <v>21</v>
      </c>
      <c r="E126" s="18" t="s">
        <v>205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199500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8">
        <f t="shared" si="14"/>
        <v>199500</v>
      </c>
    </row>
    <row r="127" spans="1:23" s="1" customFormat="1" ht="33" customHeight="1" hidden="1">
      <c r="A127" s="6"/>
      <c r="B127" s="13"/>
      <c r="C127" s="13"/>
      <c r="D127" s="13"/>
      <c r="E127" s="13"/>
      <c r="F127" s="15"/>
      <c r="G127" s="15"/>
      <c r="H127" s="15"/>
      <c r="I127" s="15">
        <v>0</v>
      </c>
      <c r="J127" s="15"/>
      <c r="K127" s="15"/>
      <c r="L127" s="15"/>
      <c r="M127" s="15"/>
      <c r="N127" s="15">
        <v>0</v>
      </c>
      <c r="O127" s="15"/>
      <c r="P127" s="15"/>
      <c r="Q127" s="15"/>
      <c r="R127" s="15"/>
      <c r="S127" s="15"/>
      <c r="T127" s="15"/>
      <c r="U127" s="15"/>
      <c r="V127" s="15"/>
      <c r="W127" s="14" t="e">
        <f>SUM(F127:M127)+#REF!+#REF!+#REF!+#REF!</f>
        <v>#REF!</v>
      </c>
    </row>
    <row r="128" spans="2:65" s="1" customFormat="1" ht="18.75" customHeight="1">
      <c r="B128" s="17" t="s">
        <v>220</v>
      </c>
      <c r="C128" s="17"/>
      <c r="D128" s="17"/>
      <c r="E128" s="16"/>
      <c r="F128" s="14">
        <f>SUM(F129:F136)</f>
        <v>0</v>
      </c>
      <c r="G128" s="14">
        <f>SUM(G129:G136)</f>
        <v>18806880</v>
      </c>
      <c r="H128" s="14">
        <f>SUM(H129:H136)</f>
        <v>0</v>
      </c>
      <c r="I128" s="14">
        <v>41859416.22</v>
      </c>
      <c r="J128" s="14">
        <f>SUM(J129:J136)</f>
        <v>3100000</v>
      </c>
      <c r="K128" s="14">
        <f>SUM(K129:K136)</f>
        <v>0</v>
      </c>
      <c r="L128" s="14">
        <f>SUM(L129:L136)</f>
        <v>14359460.799999999</v>
      </c>
      <c r="M128" s="14">
        <f>SUM(M129:M136)</f>
        <v>0</v>
      </c>
      <c r="N128" s="14">
        <v>0</v>
      </c>
      <c r="O128" s="14">
        <f aca="true" t="shared" si="15" ref="O128:V128">SUM(O129:O136)</f>
        <v>0</v>
      </c>
      <c r="P128" s="14">
        <f t="shared" si="15"/>
        <v>0</v>
      </c>
      <c r="Q128" s="14">
        <f t="shared" si="15"/>
        <v>99739.55</v>
      </c>
      <c r="R128" s="14">
        <f t="shared" si="15"/>
        <v>0</v>
      </c>
      <c r="S128" s="14">
        <f t="shared" si="15"/>
        <v>0</v>
      </c>
      <c r="T128" s="14">
        <f t="shared" si="15"/>
        <v>8254068</v>
      </c>
      <c r="U128" s="14">
        <f t="shared" si="15"/>
        <v>0</v>
      </c>
      <c r="V128" s="14">
        <f t="shared" si="15"/>
        <v>0</v>
      </c>
      <c r="W128" s="28">
        <f aca="true" t="shared" si="16" ref="W128:W135">SUM(F128:V128)</f>
        <v>86479564.57</v>
      </c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</row>
    <row r="129" spans="2:23" s="1" customFormat="1" ht="33" customHeight="1" hidden="1">
      <c r="B129" s="16"/>
      <c r="C129" s="16"/>
      <c r="D129" s="16"/>
      <c r="E129" s="16"/>
      <c r="F129" s="14"/>
      <c r="G129" s="14"/>
      <c r="H129" s="14"/>
      <c r="I129" s="14">
        <v>0</v>
      </c>
      <c r="J129" s="14"/>
      <c r="K129" s="14"/>
      <c r="L129" s="14"/>
      <c r="M129" s="14"/>
      <c r="N129" s="14">
        <v>0</v>
      </c>
      <c r="O129" s="14"/>
      <c r="P129" s="14"/>
      <c r="Q129" s="14"/>
      <c r="R129" s="14"/>
      <c r="S129" s="14"/>
      <c r="T129" s="14"/>
      <c r="U129" s="14"/>
      <c r="V129" s="14"/>
      <c r="W129" s="28">
        <f t="shared" si="16"/>
        <v>0</v>
      </c>
    </row>
    <row r="130" spans="1:23" s="21" customFormat="1" ht="33" customHeight="1">
      <c r="A130" s="19"/>
      <c r="B130" s="18" t="s">
        <v>209</v>
      </c>
      <c r="C130" s="29" t="s">
        <v>20</v>
      </c>
      <c r="D130" s="29" t="s">
        <v>21</v>
      </c>
      <c r="E130" s="18" t="s">
        <v>208</v>
      </c>
      <c r="F130" s="20">
        <v>0</v>
      </c>
      <c r="G130" s="20">
        <v>4318400</v>
      </c>
      <c r="H130" s="20">
        <v>0</v>
      </c>
      <c r="I130" s="20">
        <v>12030893.74</v>
      </c>
      <c r="J130" s="20">
        <v>0</v>
      </c>
      <c r="K130" s="20">
        <v>0</v>
      </c>
      <c r="L130" s="20">
        <v>1426471.2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8">
        <f t="shared" si="16"/>
        <v>17775764.94</v>
      </c>
    </row>
    <row r="131" spans="1:23" s="21" customFormat="1" ht="33" customHeight="1">
      <c r="A131" s="19"/>
      <c r="B131" s="18" t="s">
        <v>211</v>
      </c>
      <c r="C131" s="29" t="s">
        <v>20</v>
      </c>
      <c r="D131" s="29" t="s">
        <v>21</v>
      </c>
      <c r="E131" s="18" t="s">
        <v>210</v>
      </c>
      <c r="F131" s="20">
        <v>0</v>
      </c>
      <c r="G131" s="20">
        <v>1070230</v>
      </c>
      <c r="H131" s="20">
        <v>0</v>
      </c>
      <c r="I131" s="20">
        <v>1567285.2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1348237</v>
      </c>
      <c r="U131" s="20">
        <v>0</v>
      </c>
      <c r="V131" s="20">
        <v>0</v>
      </c>
      <c r="W131" s="28">
        <f t="shared" si="16"/>
        <v>3985752.2</v>
      </c>
    </row>
    <row r="132" spans="1:23" s="21" customFormat="1" ht="33" customHeight="1">
      <c r="A132" s="19"/>
      <c r="B132" s="18" t="s">
        <v>213</v>
      </c>
      <c r="C132" s="29" t="s">
        <v>20</v>
      </c>
      <c r="D132" s="29" t="s">
        <v>21</v>
      </c>
      <c r="E132" s="18" t="s">
        <v>212</v>
      </c>
      <c r="F132" s="20">
        <v>0</v>
      </c>
      <c r="G132" s="20">
        <v>4490250</v>
      </c>
      <c r="H132" s="20">
        <v>0</v>
      </c>
      <c r="I132" s="20">
        <v>5102062.99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6905831</v>
      </c>
      <c r="U132" s="20">
        <v>0</v>
      </c>
      <c r="V132" s="20">
        <v>0</v>
      </c>
      <c r="W132" s="28">
        <f t="shared" si="16"/>
        <v>16498143.99</v>
      </c>
    </row>
    <row r="133" spans="1:23" s="21" customFormat="1" ht="33" customHeight="1">
      <c r="A133" s="19"/>
      <c r="B133" s="18" t="s">
        <v>215</v>
      </c>
      <c r="C133" s="29" t="s">
        <v>20</v>
      </c>
      <c r="D133" s="29" t="s">
        <v>21</v>
      </c>
      <c r="E133" s="18" t="s">
        <v>214</v>
      </c>
      <c r="F133" s="20">
        <v>0</v>
      </c>
      <c r="G133" s="20">
        <v>5795200</v>
      </c>
      <c r="H133" s="20">
        <v>0</v>
      </c>
      <c r="I133" s="20">
        <v>9364980.24</v>
      </c>
      <c r="J133" s="20">
        <v>3100000</v>
      </c>
      <c r="K133" s="20">
        <v>0</v>
      </c>
      <c r="L133" s="20">
        <v>12867157.6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8">
        <f t="shared" si="16"/>
        <v>31127337.840000004</v>
      </c>
    </row>
    <row r="134" spans="1:23" s="21" customFormat="1" ht="33" customHeight="1">
      <c r="A134" s="19"/>
      <c r="B134" s="18" t="s">
        <v>217</v>
      </c>
      <c r="C134" s="29" t="s">
        <v>20</v>
      </c>
      <c r="D134" s="29" t="s">
        <v>21</v>
      </c>
      <c r="E134" s="18" t="s">
        <v>216</v>
      </c>
      <c r="F134" s="20">
        <v>0</v>
      </c>
      <c r="G134" s="20">
        <v>3132800</v>
      </c>
      <c r="H134" s="20">
        <v>0</v>
      </c>
      <c r="I134" s="20">
        <v>13794194.05</v>
      </c>
      <c r="J134" s="20">
        <v>0</v>
      </c>
      <c r="K134" s="20">
        <v>0</v>
      </c>
      <c r="L134" s="20">
        <v>65832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8">
        <f t="shared" si="16"/>
        <v>16992826.05</v>
      </c>
    </row>
    <row r="135" spans="1:23" s="21" customFormat="1" ht="48" customHeight="1">
      <c r="A135" s="19"/>
      <c r="B135" s="18" t="s">
        <v>219</v>
      </c>
      <c r="C135" s="29" t="s">
        <v>20</v>
      </c>
      <c r="D135" s="29" t="s">
        <v>21</v>
      </c>
      <c r="E135" s="18" t="s">
        <v>218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99739.55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8">
        <f t="shared" si="16"/>
        <v>99739.55</v>
      </c>
    </row>
    <row r="136" spans="1:23" s="1" customFormat="1" ht="33" customHeight="1" hidden="1">
      <c r="A136" s="6"/>
      <c r="B136" s="13"/>
      <c r="C136" s="13"/>
      <c r="D136" s="13"/>
      <c r="E136" s="13"/>
      <c r="F136" s="15"/>
      <c r="G136" s="15"/>
      <c r="H136" s="15"/>
      <c r="I136" s="15">
        <v>0</v>
      </c>
      <c r="J136" s="15"/>
      <c r="K136" s="15"/>
      <c r="L136" s="15"/>
      <c r="M136" s="15"/>
      <c r="N136" s="15">
        <v>0</v>
      </c>
      <c r="O136" s="15"/>
      <c r="P136" s="15"/>
      <c r="Q136" s="15"/>
      <c r="R136" s="15"/>
      <c r="S136" s="15"/>
      <c r="T136" s="15"/>
      <c r="U136" s="15"/>
      <c r="V136" s="15"/>
      <c r="W136" s="14" t="e">
        <f>SUM(F136:M136)+#REF!+#REF!+#REF!+#REF!</f>
        <v>#REF!</v>
      </c>
    </row>
    <row r="137" spans="2:65" s="1" customFormat="1" ht="21.75" customHeight="1">
      <c r="B137" s="17" t="s">
        <v>259</v>
      </c>
      <c r="C137" s="17"/>
      <c r="D137" s="17"/>
      <c r="E137" s="16"/>
      <c r="F137" s="14">
        <f>SUM(F138:F158)</f>
        <v>0</v>
      </c>
      <c r="G137" s="14">
        <f>SUM(G138:G158)</f>
        <v>12925515.709999999</v>
      </c>
      <c r="H137" s="14">
        <f>SUM(H138:H158)</f>
        <v>3279300</v>
      </c>
      <c r="I137" s="14">
        <v>5880233.84</v>
      </c>
      <c r="J137" s="14">
        <f>SUM(J138:J158)</f>
        <v>1650000</v>
      </c>
      <c r="K137" s="14">
        <f>SUM(K138:K158)</f>
        <v>0</v>
      </c>
      <c r="L137" s="14">
        <f>SUM(L138:L158)</f>
        <v>0</v>
      </c>
      <c r="M137" s="14">
        <f>SUM(M138:M158)</f>
        <v>5343599.85</v>
      </c>
      <c r="N137" s="14">
        <v>0</v>
      </c>
      <c r="O137" s="14">
        <f aca="true" t="shared" si="17" ref="O137:V137">SUM(O138:O158)</f>
        <v>0</v>
      </c>
      <c r="P137" s="14">
        <f t="shared" si="17"/>
        <v>0</v>
      </c>
      <c r="Q137" s="14">
        <f t="shared" si="17"/>
        <v>119687.5</v>
      </c>
      <c r="R137" s="14">
        <f t="shared" si="17"/>
        <v>63750</v>
      </c>
      <c r="S137" s="14">
        <f t="shared" si="17"/>
        <v>29507489</v>
      </c>
      <c r="T137" s="14">
        <f t="shared" si="17"/>
        <v>847679</v>
      </c>
      <c r="U137" s="14">
        <f t="shared" si="17"/>
        <v>275862</v>
      </c>
      <c r="V137" s="14">
        <f t="shared" si="17"/>
        <v>0</v>
      </c>
      <c r="W137" s="28">
        <f aca="true" t="shared" si="18" ref="W137:W157">SUM(F137:V137)</f>
        <v>59893116.9</v>
      </c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</row>
    <row r="138" spans="2:23" s="1" customFormat="1" ht="33" customHeight="1" hidden="1">
      <c r="B138" s="16"/>
      <c r="C138" s="16"/>
      <c r="D138" s="16"/>
      <c r="E138" s="16"/>
      <c r="F138" s="14"/>
      <c r="G138" s="14"/>
      <c r="H138" s="14"/>
      <c r="I138" s="14">
        <v>0</v>
      </c>
      <c r="J138" s="14"/>
      <c r="K138" s="14"/>
      <c r="L138" s="14"/>
      <c r="M138" s="14"/>
      <c r="N138" s="14">
        <v>0</v>
      </c>
      <c r="O138" s="14"/>
      <c r="P138" s="14"/>
      <c r="Q138" s="14"/>
      <c r="R138" s="14"/>
      <c r="S138" s="14"/>
      <c r="T138" s="14"/>
      <c r="U138" s="14"/>
      <c r="V138" s="14"/>
      <c r="W138" s="28">
        <f t="shared" si="18"/>
        <v>0</v>
      </c>
    </row>
    <row r="139" spans="1:23" s="21" customFormat="1" ht="33" customHeight="1">
      <c r="A139" s="19"/>
      <c r="B139" s="18" t="s">
        <v>222</v>
      </c>
      <c r="C139" s="29" t="s">
        <v>20</v>
      </c>
      <c r="D139" s="29" t="s">
        <v>21</v>
      </c>
      <c r="E139" s="18" t="s">
        <v>221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29507489</v>
      </c>
      <c r="T139" s="20">
        <v>0</v>
      </c>
      <c r="U139" s="20">
        <v>0</v>
      </c>
      <c r="V139" s="20">
        <v>0</v>
      </c>
      <c r="W139" s="28">
        <f t="shared" si="18"/>
        <v>29507489</v>
      </c>
    </row>
    <row r="140" spans="1:23" s="21" customFormat="1" ht="33" customHeight="1">
      <c r="A140" s="19"/>
      <c r="B140" s="18" t="s">
        <v>224</v>
      </c>
      <c r="C140" s="29" t="s">
        <v>20</v>
      </c>
      <c r="D140" s="29" t="s">
        <v>21</v>
      </c>
      <c r="E140" s="18" t="s">
        <v>223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91954</v>
      </c>
      <c r="V140" s="20">
        <v>0</v>
      </c>
      <c r="W140" s="28">
        <f t="shared" si="18"/>
        <v>91954</v>
      </c>
    </row>
    <row r="141" spans="1:23" s="21" customFormat="1" ht="33" customHeight="1">
      <c r="A141" s="19"/>
      <c r="B141" s="18" t="s">
        <v>226</v>
      </c>
      <c r="C141" s="29" t="s">
        <v>20</v>
      </c>
      <c r="D141" s="29" t="s">
        <v>21</v>
      </c>
      <c r="E141" s="18" t="s">
        <v>225</v>
      </c>
      <c r="F141" s="20">
        <v>0</v>
      </c>
      <c r="G141" s="20">
        <v>1095122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2601783.8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8">
        <f t="shared" si="18"/>
        <v>3696905.8</v>
      </c>
    </row>
    <row r="142" spans="1:23" s="21" customFormat="1" ht="33" customHeight="1">
      <c r="A142" s="19"/>
      <c r="B142" s="18" t="s">
        <v>228</v>
      </c>
      <c r="C142" s="29" t="s">
        <v>20</v>
      </c>
      <c r="D142" s="29" t="s">
        <v>21</v>
      </c>
      <c r="E142" s="18" t="s">
        <v>227</v>
      </c>
      <c r="F142" s="20">
        <v>0</v>
      </c>
      <c r="G142" s="20">
        <v>3986240.92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863759.08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561050</v>
      </c>
      <c r="U142" s="20">
        <v>0</v>
      </c>
      <c r="V142" s="20">
        <v>0</v>
      </c>
      <c r="W142" s="28">
        <f t="shared" si="18"/>
        <v>5411050</v>
      </c>
    </row>
    <row r="143" spans="1:23" s="21" customFormat="1" ht="33" customHeight="1">
      <c r="A143" s="19"/>
      <c r="B143" s="18" t="s">
        <v>230</v>
      </c>
      <c r="C143" s="29" t="s">
        <v>20</v>
      </c>
      <c r="D143" s="29" t="s">
        <v>21</v>
      </c>
      <c r="E143" s="18" t="s">
        <v>229</v>
      </c>
      <c r="F143" s="20">
        <v>0</v>
      </c>
      <c r="G143" s="20">
        <v>482600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8">
        <f t="shared" si="18"/>
        <v>482600</v>
      </c>
    </row>
    <row r="144" spans="1:23" s="21" customFormat="1" ht="33" customHeight="1">
      <c r="A144" s="19"/>
      <c r="B144" s="18" t="s">
        <v>232</v>
      </c>
      <c r="C144" s="29" t="s">
        <v>20</v>
      </c>
      <c r="D144" s="29" t="s">
        <v>21</v>
      </c>
      <c r="E144" s="18" t="s">
        <v>231</v>
      </c>
      <c r="F144" s="20">
        <v>0</v>
      </c>
      <c r="G144" s="20">
        <v>240738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571943.85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8">
        <f t="shared" si="18"/>
        <v>812681.85</v>
      </c>
    </row>
    <row r="145" spans="1:23" s="21" customFormat="1" ht="33" customHeight="1">
      <c r="A145" s="19"/>
      <c r="B145" s="18" t="s">
        <v>234</v>
      </c>
      <c r="C145" s="29" t="s">
        <v>20</v>
      </c>
      <c r="D145" s="29" t="s">
        <v>21</v>
      </c>
      <c r="E145" s="18" t="s">
        <v>233</v>
      </c>
      <c r="F145" s="20">
        <v>0</v>
      </c>
      <c r="G145" s="20">
        <v>1575000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8">
        <f t="shared" si="18"/>
        <v>1575000</v>
      </c>
    </row>
    <row r="146" spans="1:23" s="21" customFormat="1" ht="33" customHeight="1">
      <c r="A146" s="19"/>
      <c r="B146" s="18" t="s">
        <v>236</v>
      </c>
      <c r="C146" s="29" t="s">
        <v>20</v>
      </c>
      <c r="D146" s="29" t="s">
        <v>21</v>
      </c>
      <c r="E146" s="18" t="s">
        <v>235</v>
      </c>
      <c r="F146" s="20">
        <v>0</v>
      </c>
      <c r="G146" s="20">
        <v>2100000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8">
        <f t="shared" si="18"/>
        <v>2100000</v>
      </c>
    </row>
    <row r="147" spans="1:23" s="21" customFormat="1" ht="33" customHeight="1">
      <c r="A147" s="19"/>
      <c r="B147" s="18" t="s">
        <v>238</v>
      </c>
      <c r="C147" s="29" t="s">
        <v>20</v>
      </c>
      <c r="D147" s="29" t="s">
        <v>21</v>
      </c>
      <c r="E147" s="18" t="s">
        <v>237</v>
      </c>
      <c r="F147" s="20">
        <v>0</v>
      </c>
      <c r="G147" s="20">
        <v>234562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8">
        <f t="shared" si="18"/>
        <v>234562</v>
      </c>
    </row>
    <row r="148" spans="1:23" s="21" customFormat="1" ht="33" customHeight="1">
      <c r="A148" s="19"/>
      <c r="B148" s="18" t="s">
        <v>240</v>
      </c>
      <c r="C148" s="29" t="s">
        <v>20</v>
      </c>
      <c r="D148" s="29" t="s">
        <v>21</v>
      </c>
      <c r="E148" s="18" t="s">
        <v>239</v>
      </c>
      <c r="F148" s="20">
        <v>0</v>
      </c>
      <c r="G148" s="20">
        <v>717072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8">
        <f t="shared" si="18"/>
        <v>717072</v>
      </c>
    </row>
    <row r="149" spans="1:23" s="21" customFormat="1" ht="33" customHeight="1">
      <c r="A149" s="19"/>
      <c r="B149" s="18" t="s">
        <v>242</v>
      </c>
      <c r="C149" s="29" t="s">
        <v>20</v>
      </c>
      <c r="D149" s="29" t="s">
        <v>21</v>
      </c>
      <c r="E149" s="18" t="s">
        <v>241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63750</v>
      </c>
      <c r="S149" s="20">
        <v>0</v>
      </c>
      <c r="T149" s="20">
        <v>0</v>
      </c>
      <c r="U149" s="20">
        <v>0</v>
      </c>
      <c r="V149" s="20">
        <v>0</v>
      </c>
      <c r="W149" s="28">
        <f t="shared" si="18"/>
        <v>63750</v>
      </c>
    </row>
    <row r="150" spans="1:23" s="21" customFormat="1" ht="33" customHeight="1">
      <c r="A150" s="19"/>
      <c r="B150" s="18" t="s">
        <v>244</v>
      </c>
      <c r="C150" s="29" t="s">
        <v>20</v>
      </c>
      <c r="D150" s="29" t="s">
        <v>21</v>
      </c>
      <c r="E150" s="18" t="s">
        <v>243</v>
      </c>
      <c r="F150" s="20">
        <v>0</v>
      </c>
      <c r="G150" s="20">
        <v>343405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815861.08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8">
        <f t="shared" si="18"/>
        <v>1159266.08</v>
      </c>
    </row>
    <row r="151" spans="1:23" s="21" customFormat="1" ht="33" customHeight="1">
      <c r="A151" s="19"/>
      <c r="B151" s="18" t="s">
        <v>246</v>
      </c>
      <c r="C151" s="29" t="s">
        <v>20</v>
      </c>
      <c r="D151" s="29" t="s">
        <v>21</v>
      </c>
      <c r="E151" s="18" t="s">
        <v>245</v>
      </c>
      <c r="F151" s="20">
        <v>0</v>
      </c>
      <c r="G151" s="20">
        <v>167316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8">
        <f t="shared" si="18"/>
        <v>167316</v>
      </c>
    </row>
    <row r="152" spans="1:23" s="21" customFormat="1" ht="33" customHeight="1">
      <c r="A152" s="19"/>
      <c r="B152" s="18" t="s">
        <v>248</v>
      </c>
      <c r="C152" s="29" t="s">
        <v>20</v>
      </c>
      <c r="D152" s="29" t="s">
        <v>21</v>
      </c>
      <c r="E152" s="18" t="s">
        <v>247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91954</v>
      </c>
      <c r="V152" s="20">
        <v>0</v>
      </c>
      <c r="W152" s="28">
        <f t="shared" si="18"/>
        <v>91954</v>
      </c>
    </row>
    <row r="153" spans="1:23" s="21" customFormat="1" ht="33" customHeight="1">
      <c r="A153" s="19"/>
      <c r="B153" s="18" t="s">
        <v>250</v>
      </c>
      <c r="C153" s="29" t="s">
        <v>20</v>
      </c>
      <c r="D153" s="29" t="s">
        <v>21</v>
      </c>
      <c r="E153" s="18" t="s">
        <v>249</v>
      </c>
      <c r="F153" s="20">
        <v>0</v>
      </c>
      <c r="G153" s="20">
        <v>184093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437368.83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8">
        <f t="shared" si="18"/>
        <v>621461.8300000001</v>
      </c>
    </row>
    <row r="154" spans="1:23" s="21" customFormat="1" ht="33" customHeight="1">
      <c r="A154" s="19"/>
      <c r="B154" s="18" t="s">
        <v>252</v>
      </c>
      <c r="C154" s="29" t="s">
        <v>20</v>
      </c>
      <c r="D154" s="29" t="s">
        <v>21</v>
      </c>
      <c r="E154" s="18" t="s">
        <v>251</v>
      </c>
      <c r="F154" s="20">
        <v>0</v>
      </c>
      <c r="G154" s="20">
        <v>177116.79</v>
      </c>
      <c r="H154" s="20">
        <v>3279300</v>
      </c>
      <c r="I154" s="20">
        <v>0</v>
      </c>
      <c r="J154" s="20">
        <v>0</v>
      </c>
      <c r="K154" s="20">
        <v>0</v>
      </c>
      <c r="L154" s="20">
        <v>0</v>
      </c>
      <c r="M154" s="20">
        <v>52883.21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8">
        <f t="shared" si="18"/>
        <v>3509300</v>
      </c>
    </row>
    <row r="155" spans="1:23" s="21" customFormat="1" ht="33" customHeight="1">
      <c r="A155" s="19"/>
      <c r="B155" s="18" t="s">
        <v>254</v>
      </c>
      <c r="C155" s="29" t="s">
        <v>20</v>
      </c>
      <c r="D155" s="29" t="s">
        <v>21</v>
      </c>
      <c r="E155" s="18" t="s">
        <v>253</v>
      </c>
      <c r="F155" s="20">
        <v>0</v>
      </c>
      <c r="G155" s="20">
        <v>1622250</v>
      </c>
      <c r="H155" s="20">
        <v>0</v>
      </c>
      <c r="I155" s="20">
        <v>5880233.84</v>
      </c>
      <c r="J155" s="20">
        <v>1650000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286629</v>
      </c>
      <c r="U155" s="20">
        <v>0</v>
      </c>
      <c r="V155" s="20">
        <v>0</v>
      </c>
      <c r="W155" s="28">
        <f t="shared" si="18"/>
        <v>9439112.84</v>
      </c>
    </row>
    <row r="156" spans="1:23" s="21" customFormat="1" ht="48" customHeight="1">
      <c r="A156" s="19"/>
      <c r="B156" s="18" t="s">
        <v>256</v>
      </c>
      <c r="C156" s="29" t="s">
        <v>20</v>
      </c>
      <c r="D156" s="29" t="s">
        <v>21</v>
      </c>
      <c r="E156" s="18" t="s">
        <v>255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119687.5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8">
        <f t="shared" si="18"/>
        <v>119687.5</v>
      </c>
    </row>
    <row r="157" spans="1:23" s="21" customFormat="1" ht="30.75" customHeight="1">
      <c r="A157" s="19"/>
      <c r="B157" s="18" t="s">
        <v>258</v>
      </c>
      <c r="C157" s="29" t="s">
        <v>20</v>
      </c>
      <c r="D157" s="29" t="s">
        <v>21</v>
      </c>
      <c r="E157" s="18" t="s">
        <v>257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91954</v>
      </c>
      <c r="V157" s="20">
        <v>0</v>
      </c>
      <c r="W157" s="28">
        <f t="shared" si="18"/>
        <v>91954</v>
      </c>
    </row>
    <row r="158" spans="1:23" s="1" customFormat="1" ht="33" customHeight="1" hidden="1">
      <c r="A158" s="6"/>
      <c r="B158" s="13"/>
      <c r="C158" s="13"/>
      <c r="D158" s="13"/>
      <c r="E158" s="13"/>
      <c r="F158" s="15"/>
      <c r="G158" s="15"/>
      <c r="H158" s="15"/>
      <c r="I158" s="15">
        <v>0</v>
      </c>
      <c r="J158" s="15"/>
      <c r="K158" s="15"/>
      <c r="L158" s="15"/>
      <c r="M158" s="15"/>
      <c r="N158" s="15">
        <v>0</v>
      </c>
      <c r="O158" s="15"/>
      <c r="P158" s="15"/>
      <c r="Q158" s="15"/>
      <c r="R158" s="15"/>
      <c r="S158" s="15"/>
      <c r="T158" s="15"/>
      <c r="U158" s="15"/>
      <c r="V158" s="15"/>
      <c r="W158" s="14" t="e">
        <f>SUM(F158:M158)+#REF!+#REF!+#REF!+#REF!</f>
        <v>#REF!</v>
      </c>
    </row>
    <row r="159" spans="2:65" s="1" customFormat="1" ht="20.25" customHeight="1">
      <c r="B159" s="17" t="s">
        <v>278</v>
      </c>
      <c r="C159" s="17"/>
      <c r="D159" s="17"/>
      <c r="E159" s="16"/>
      <c r="F159" s="14">
        <f>SUM(F160:F170)</f>
        <v>0</v>
      </c>
      <c r="G159" s="14">
        <f>SUM(G160:G170)</f>
        <v>15011445.2</v>
      </c>
      <c r="H159" s="14">
        <f>SUM(H160:H170)</f>
        <v>0</v>
      </c>
      <c r="I159" s="14">
        <v>13560115.61</v>
      </c>
      <c r="J159" s="14">
        <f>SUM(J160:J170)</f>
        <v>350000</v>
      </c>
      <c r="K159" s="14">
        <f>SUM(K160:K170)</f>
        <v>0</v>
      </c>
      <c r="L159" s="14">
        <f>SUM(L160:L170)</f>
        <v>5319107.22</v>
      </c>
      <c r="M159" s="14">
        <f>SUM(M160:M170)</f>
        <v>2423478.8000000003</v>
      </c>
      <c r="N159" s="14">
        <v>0</v>
      </c>
      <c r="O159" s="14">
        <f aca="true" t="shared" si="19" ref="O159:V159">SUM(O160:O170)</f>
        <v>0</v>
      </c>
      <c r="P159" s="14">
        <f t="shared" si="19"/>
        <v>0</v>
      </c>
      <c r="Q159" s="14">
        <f t="shared" si="19"/>
        <v>239375</v>
      </c>
      <c r="R159" s="14">
        <f t="shared" si="19"/>
        <v>0</v>
      </c>
      <c r="S159" s="14">
        <f t="shared" si="19"/>
        <v>0</v>
      </c>
      <c r="T159" s="14">
        <f t="shared" si="19"/>
        <v>0</v>
      </c>
      <c r="U159" s="14">
        <f t="shared" si="19"/>
        <v>0</v>
      </c>
      <c r="V159" s="14">
        <f t="shared" si="19"/>
        <v>0</v>
      </c>
      <c r="W159" s="28">
        <f aca="true" t="shared" si="20" ref="W159:W169">SUM(F159:V159)</f>
        <v>36903521.83</v>
      </c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</row>
    <row r="160" spans="2:23" s="1" customFormat="1" ht="33" customHeight="1" hidden="1">
      <c r="B160" s="16"/>
      <c r="C160" s="16"/>
      <c r="D160" s="16"/>
      <c r="E160" s="16"/>
      <c r="F160" s="14"/>
      <c r="G160" s="14"/>
      <c r="H160" s="14"/>
      <c r="I160" s="14">
        <v>0</v>
      </c>
      <c r="J160" s="14"/>
      <c r="K160" s="14"/>
      <c r="L160" s="14"/>
      <c r="M160" s="14"/>
      <c r="N160" s="14">
        <v>0</v>
      </c>
      <c r="O160" s="14"/>
      <c r="P160" s="14"/>
      <c r="Q160" s="14"/>
      <c r="R160" s="14"/>
      <c r="S160" s="14"/>
      <c r="T160" s="14"/>
      <c r="U160" s="14"/>
      <c r="V160" s="14"/>
      <c r="W160" s="28">
        <f t="shared" si="20"/>
        <v>0</v>
      </c>
    </row>
    <row r="161" spans="1:23" s="21" customFormat="1" ht="33" customHeight="1">
      <c r="A161" s="19"/>
      <c r="B161" s="18" t="s">
        <v>261</v>
      </c>
      <c r="C161" s="29" t="s">
        <v>20</v>
      </c>
      <c r="D161" s="29" t="s">
        <v>21</v>
      </c>
      <c r="E161" s="18" t="s">
        <v>260</v>
      </c>
      <c r="F161" s="20">
        <v>0</v>
      </c>
      <c r="G161" s="20">
        <v>1275000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8">
        <f t="shared" si="20"/>
        <v>1275000</v>
      </c>
    </row>
    <row r="162" spans="1:23" s="21" customFormat="1" ht="33" customHeight="1">
      <c r="A162" s="19"/>
      <c r="B162" s="18" t="s">
        <v>263</v>
      </c>
      <c r="C162" s="29" t="s">
        <v>20</v>
      </c>
      <c r="D162" s="29" t="s">
        <v>21</v>
      </c>
      <c r="E162" s="18" t="s">
        <v>262</v>
      </c>
      <c r="F162" s="20">
        <v>0</v>
      </c>
      <c r="G162" s="20">
        <v>2110000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8">
        <f t="shared" si="20"/>
        <v>2110000</v>
      </c>
    </row>
    <row r="163" spans="1:23" s="21" customFormat="1" ht="33" customHeight="1">
      <c r="A163" s="19"/>
      <c r="B163" s="18" t="s">
        <v>265</v>
      </c>
      <c r="C163" s="29" t="s">
        <v>20</v>
      </c>
      <c r="D163" s="29" t="s">
        <v>21</v>
      </c>
      <c r="E163" s="18" t="s">
        <v>264</v>
      </c>
      <c r="F163" s="20">
        <v>0</v>
      </c>
      <c r="G163" s="20">
        <v>700000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8">
        <f t="shared" si="20"/>
        <v>700000</v>
      </c>
    </row>
    <row r="164" spans="1:23" s="21" customFormat="1" ht="33" customHeight="1">
      <c r="A164" s="19"/>
      <c r="B164" s="18" t="s">
        <v>267</v>
      </c>
      <c r="C164" s="29" t="s">
        <v>20</v>
      </c>
      <c r="D164" s="29" t="s">
        <v>21</v>
      </c>
      <c r="E164" s="18" t="s">
        <v>266</v>
      </c>
      <c r="F164" s="20">
        <v>0</v>
      </c>
      <c r="G164" s="20">
        <v>1500000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8">
        <f t="shared" si="20"/>
        <v>1500000</v>
      </c>
    </row>
    <row r="165" spans="1:23" s="21" customFormat="1" ht="23.25" customHeight="1">
      <c r="A165" s="19"/>
      <c r="B165" s="18" t="s">
        <v>269</v>
      </c>
      <c r="C165" s="29" t="s">
        <v>20</v>
      </c>
      <c r="D165" s="29" t="s">
        <v>21</v>
      </c>
      <c r="E165" s="18" t="s">
        <v>268</v>
      </c>
      <c r="F165" s="20">
        <v>0</v>
      </c>
      <c r="G165" s="20">
        <v>3071920</v>
      </c>
      <c r="H165" s="20">
        <v>0</v>
      </c>
      <c r="I165" s="20">
        <v>3221461.85</v>
      </c>
      <c r="J165" s="20">
        <v>0</v>
      </c>
      <c r="K165" s="20">
        <v>0</v>
      </c>
      <c r="L165" s="20">
        <v>836840.64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8">
        <f t="shared" si="20"/>
        <v>7130222.489999999</v>
      </c>
    </row>
    <row r="166" spans="1:23" s="21" customFormat="1" ht="33" customHeight="1">
      <c r="A166" s="19"/>
      <c r="B166" s="18" t="s">
        <v>271</v>
      </c>
      <c r="C166" s="29" t="s">
        <v>20</v>
      </c>
      <c r="D166" s="29" t="s">
        <v>21</v>
      </c>
      <c r="E166" s="18" t="s">
        <v>270</v>
      </c>
      <c r="F166" s="20">
        <v>0</v>
      </c>
      <c r="G166" s="20">
        <v>1319817.54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370182.46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8">
        <f t="shared" si="20"/>
        <v>1690000</v>
      </c>
    </row>
    <row r="167" spans="1:23" s="21" customFormat="1" ht="23.25" customHeight="1">
      <c r="A167" s="19"/>
      <c r="B167" s="18" t="s">
        <v>273</v>
      </c>
      <c r="C167" s="29" t="s">
        <v>20</v>
      </c>
      <c r="D167" s="29" t="s">
        <v>21</v>
      </c>
      <c r="E167" s="18" t="s">
        <v>272</v>
      </c>
      <c r="F167" s="20">
        <v>0</v>
      </c>
      <c r="G167" s="20">
        <v>4866753.66</v>
      </c>
      <c r="H167" s="20">
        <v>0</v>
      </c>
      <c r="I167" s="20">
        <v>10338653.76</v>
      </c>
      <c r="J167" s="20">
        <v>350000</v>
      </c>
      <c r="K167" s="20">
        <v>0</v>
      </c>
      <c r="L167" s="20">
        <v>4482266.58</v>
      </c>
      <c r="M167" s="20">
        <v>2053296.34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8">
        <f t="shared" si="20"/>
        <v>22090970.34</v>
      </c>
    </row>
    <row r="168" spans="1:23" s="21" customFormat="1" ht="25.5" customHeight="1">
      <c r="A168" s="19"/>
      <c r="B168" s="18" t="s">
        <v>275</v>
      </c>
      <c r="C168" s="29" t="s">
        <v>20</v>
      </c>
      <c r="D168" s="29" t="s">
        <v>21</v>
      </c>
      <c r="E168" s="18" t="s">
        <v>274</v>
      </c>
      <c r="F168" s="20">
        <v>0</v>
      </c>
      <c r="G168" s="20">
        <v>167954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8">
        <f t="shared" si="20"/>
        <v>167954</v>
      </c>
    </row>
    <row r="169" spans="1:23" s="21" customFormat="1" ht="58.5" customHeight="1">
      <c r="A169" s="19"/>
      <c r="B169" s="18" t="s">
        <v>277</v>
      </c>
      <c r="C169" s="29" t="s">
        <v>20</v>
      </c>
      <c r="D169" s="29" t="s">
        <v>21</v>
      </c>
      <c r="E169" s="18" t="s">
        <v>276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239375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8">
        <f t="shared" si="20"/>
        <v>239375</v>
      </c>
    </row>
    <row r="170" spans="1:23" s="1" customFormat="1" ht="33" customHeight="1" hidden="1">
      <c r="A170" s="6"/>
      <c r="B170" s="13"/>
      <c r="C170" s="13"/>
      <c r="D170" s="13"/>
      <c r="E170" s="13"/>
      <c r="F170" s="15"/>
      <c r="G170" s="15"/>
      <c r="H170" s="15"/>
      <c r="I170" s="15">
        <v>0</v>
      </c>
      <c r="J170" s="15"/>
      <c r="K170" s="15"/>
      <c r="L170" s="15"/>
      <c r="M170" s="15"/>
      <c r="N170" s="15">
        <v>0</v>
      </c>
      <c r="O170" s="15"/>
      <c r="P170" s="15"/>
      <c r="Q170" s="15"/>
      <c r="R170" s="15"/>
      <c r="S170" s="15"/>
      <c r="T170" s="15"/>
      <c r="U170" s="15"/>
      <c r="V170" s="15"/>
      <c r="W170" s="14" t="e">
        <f>SUM(F170:M170)+#REF!+#REF!+#REF!+#REF!</f>
        <v>#REF!</v>
      </c>
    </row>
    <row r="171" spans="2:65" s="1" customFormat="1" ht="20.25" customHeight="1">
      <c r="B171" s="17" t="s">
        <v>299</v>
      </c>
      <c r="C171" s="17"/>
      <c r="D171" s="17"/>
      <c r="E171" s="16"/>
      <c r="F171" s="14">
        <f>SUM(F172:F183)</f>
        <v>0</v>
      </c>
      <c r="G171" s="14">
        <f>SUM(G172:G183)</f>
        <v>40000509.24</v>
      </c>
      <c r="H171" s="14">
        <f>SUM(H172:H183)</f>
        <v>0</v>
      </c>
      <c r="I171" s="14">
        <v>44808175.93</v>
      </c>
      <c r="J171" s="14">
        <f>SUM(J172:J183)</f>
        <v>0</v>
      </c>
      <c r="K171" s="14">
        <f>SUM(K172:K183)</f>
        <v>0</v>
      </c>
      <c r="L171" s="14">
        <f>SUM(L172:L183)</f>
        <v>26807933.790000003</v>
      </c>
      <c r="M171" s="14">
        <f>SUM(M172:M183)</f>
        <v>5742019.8100000005</v>
      </c>
      <c r="N171" s="14">
        <v>0</v>
      </c>
      <c r="O171" s="14">
        <f aca="true" t="shared" si="21" ref="O171:V171">SUM(O172:O183)</f>
        <v>0</v>
      </c>
      <c r="P171" s="14">
        <f t="shared" si="21"/>
        <v>0</v>
      </c>
      <c r="Q171" s="14">
        <f t="shared" si="21"/>
        <v>119687.5</v>
      </c>
      <c r="R171" s="14">
        <f t="shared" si="21"/>
        <v>0</v>
      </c>
      <c r="S171" s="14">
        <f t="shared" si="21"/>
        <v>0</v>
      </c>
      <c r="T171" s="14">
        <f t="shared" si="21"/>
        <v>5511168</v>
      </c>
      <c r="U171" s="14">
        <f t="shared" si="21"/>
        <v>0</v>
      </c>
      <c r="V171" s="14">
        <f t="shared" si="21"/>
        <v>0</v>
      </c>
      <c r="W171" s="28">
        <f aca="true" t="shared" si="22" ref="W171:W182">SUM(F171:V171)</f>
        <v>122989494.27000001</v>
      </c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</row>
    <row r="172" spans="2:23" s="1" customFormat="1" ht="33" customHeight="1" hidden="1">
      <c r="B172" s="16"/>
      <c r="C172" s="16"/>
      <c r="D172" s="16"/>
      <c r="E172" s="16"/>
      <c r="F172" s="14"/>
      <c r="G172" s="14"/>
      <c r="H172" s="14"/>
      <c r="I172" s="14">
        <v>0</v>
      </c>
      <c r="J172" s="14"/>
      <c r="K172" s="14"/>
      <c r="L172" s="14"/>
      <c r="M172" s="14"/>
      <c r="N172" s="14">
        <v>0</v>
      </c>
      <c r="O172" s="14"/>
      <c r="P172" s="14"/>
      <c r="Q172" s="14"/>
      <c r="R172" s="14"/>
      <c r="S172" s="14"/>
      <c r="T172" s="14"/>
      <c r="U172" s="14"/>
      <c r="V172" s="14"/>
      <c r="W172" s="28">
        <f t="shared" si="22"/>
        <v>0</v>
      </c>
    </row>
    <row r="173" spans="1:23" s="21" customFormat="1" ht="33" customHeight="1">
      <c r="A173" s="19"/>
      <c r="B173" s="18" t="s">
        <v>280</v>
      </c>
      <c r="C173" s="29" t="s">
        <v>20</v>
      </c>
      <c r="D173" s="29" t="s">
        <v>21</v>
      </c>
      <c r="E173" s="18" t="s">
        <v>279</v>
      </c>
      <c r="F173" s="20">
        <v>0</v>
      </c>
      <c r="G173" s="20">
        <v>2032848.68</v>
      </c>
      <c r="H173" s="20">
        <v>0</v>
      </c>
      <c r="I173" s="20">
        <v>5534130.98</v>
      </c>
      <c r="J173" s="20">
        <v>0</v>
      </c>
      <c r="K173" s="20">
        <v>0</v>
      </c>
      <c r="L173" s="20">
        <v>610707.68</v>
      </c>
      <c r="M173" s="20">
        <v>1106951.32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1667692</v>
      </c>
      <c r="U173" s="20">
        <v>0</v>
      </c>
      <c r="V173" s="20">
        <v>0</v>
      </c>
      <c r="W173" s="28">
        <f t="shared" si="22"/>
        <v>10952330.66</v>
      </c>
    </row>
    <row r="174" spans="1:23" s="21" customFormat="1" ht="33" customHeight="1">
      <c r="A174" s="19"/>
      <c r="B174" s="18" t="s">
        <v>282</v>
      </c>
      <c r="C174" s="29" t="s">
        <v>20</v>
      </c>
      <c r="D174" s="29" t="s">
        <v>21</v>
      </c>
      <c r="E174" s="18" t="s">
        <v>281</v>
      </c>
      <c r="F174" s="20">
        <v>0</v>
      </c>
      <c r="G174" s="20">
        <v>5577914.62</v>
      </c>
      <c r="H174" s="20">
        <v>0</v>
      </c>
      <c r="I174" s="20">
        <v>7838794.88</v>
      </c>
      <c r="J174" s="20">
        <v>0</v>
      </c>
      <c r="K174" s="20">
        <v>0</v>
      </c>
      <c r="L174" s="20">
        <v>196085.71</v>
      </c>
      <c r="M174" s="20">
        <v>308485.38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1690743</v>
      </c>
      <c r="U174" s="20">
        <v>0</v>
      </c>
      <c r="V174" s="20">
        <v>0</v>
      </c>
      <c r="W174" s="28">
        <f t="shared" si="22"/>
        <v>15612023.590000002</v>
      </c>
    </row>
    <row r="175" spans="1:23" s="21" customFormat="1" ht="33" customHeight="1">
      <c r="A175" s="19"/>
      <c r="B175" s="18" t="s">
        <v>284</v>
      </c>
      <c r="C175" s="29" t="s">
        <v>20</v>
      </c>
      <c r="D175" s="29" t="s">
        <v>21</v>
      </c>
      <c r="E175" s="18" t="s">
        <v>283</v>
      </c>
      <c r="F175" s="20">
        <v>0</v>
      </c>
      <c r="G175" s="20">
        <v>5262506.73</v>
      </c>
      <c r="H175" s="20">
        <v>0</v>
      </c>
      <c r="I175" s="20">
        <v>6326730.75</v>
      </c>
      <c r="J175" s="20">
        <v>0</v>
      </c>
      <c r="K175" s="20">
        <v>0</v>
      </c>
      <c r="L175" s="20">
        <v>772531.2</v>
      </c>
      <c r="M175" s="20">
        <v>1626793.27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1667692</v>
      </c>
      <c r="U175" s="20">
        <v>0</v>
      </c>
      <c r="V175" s="20">
        <v>0</v>
      </c>
      <c r="W175" s="28">
        <f t="shared" si="22"/>
        <v>15656253.95</v>
      </c>
    </row>
    <row r="176" spans="1:23" s="21" customFormat="1" ht="33" customHeight="1">
      <c r="A176" s="19"/>
      <c r="B176" s="18" t="s">
        <v>286</v>
      </c>
      <c r="C176" s="29" t="s">
        <v>20</v>
      </c>
      <c r="D176" s="29" t="s">
        <v>21</v>
      </c>
      <c r="E176" s="18" t="s">
        <v>285</v>
      </c>
      <c r="F176" s="20">
        <v>0</v>
      </c>
      <c r="G176" s="20">
        <v>6696000</v>
      </c>
      <c r="H176" s="20">
        <v>0</v>
      </c>
      <c r="I176" s="20">
        <v>9385394.75</v>
      </c>
      <c r="J176" s="20">
        <v>0</v>
      </c>
      <c r="K176" s="20">
        <v>0</v>
      </c>
      <c r="L176" s="20">
        <v>13626324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8">
        <f t="shared" si="22"/>
        <v>29707718.75</v>
      </c>
    </row>
    <row r="177" spans="1:23" s="21" customFormat="1" ht="33" customHeight="1">
      <c r="A177" s="19"/>
      <c r="B177" s="18" t="s">
        <v>288</v>
      </c>
      <c r="C177" s="29" t="s">
        <v>20</v>
      </c>
      <c r="D177" s="29" t="s">
        <v>21</v>
      </c>
      <c r="E177" s="18" t="s">
        <v>287</v>
      </c>
      <c r="F177" s="20">
        <v>0</v>
      </c>
      <c r="G177" s="20">
        <v>8192400</v>
      </c>
      <c r="H177" s="20">
        <v>0</v>
      </c>
      <c r="I177" s="20">
        <v>4846452.15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485041</v>
      </c>
      <c r="U177" s="20">
        <v>0</v>
      </c>
      <c r="V177" s="20">
        <v>0</v>
      </c>
      <c r="W177" s="28">
        <f t="shared" si="22"/>
        <v>13523893.15</v>
      </c>
    </row>
    <row r="178" spans="1:23" s="21" customFormat="1" ht="33" customHeight="1">
      <c r="A178" s="19"/>
      <c r="B178" s="18" t="s">
        <v>290</v>
      </c>
      <c r="C178" s="29" t="s">
        <v>20</v>
      </c>
      <c r="D178" s="29" t="s">
        <v>21</v>
      </c>
      <c r="E178" s="18" t="s">
        <v>289</v>
      </c>
      <c r="F178" s="20">
        <v>0</v>
      </c>
      <c r="G178" s="20">
        <v>6735700</v>
      </c>
      <c r="H178" s="20">
        <v>0</v>
      </c>
      <c r="I178" s="20">
        <v>4573775.21</v>
      </c>
      <c r="J178" s="20">
        <v>0</v>
      </c>
      <c r="K178" s="20">
        <v>0</v>
      </c>
      <c r="L178" s="20">
        <v>11338628.4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8">
        <f t="shared" si="22"/>
        <v>22648103.61</v>
      </c>
    </row>
    <row r="179" spans="1:23" s="21" customFormat="1" ht="33" customHeight="1">
      <c r="A179" s="19"/>
      <c r="B179" s="18" t="s">
        <v>292</v>
      </c>
      <c r="C179" s="29" t="s">
        <v>20</v>
      </c>
      <c r="D179" s="29" t="s">
        <v>21</v>
      </c>
      <c r="E179" s="18" t="s">
        <v>291</v>
      </c>
      <c r="F179" s="20">
        <v>0</v>
      </c>
      <c r="G179" s="20">
        <v>166170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394787.05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8">
        <f t="shared" si="22"/>
        <v>560957.05</v>
      </c>
    </row>
    <row r="180" spans="1:23" s="21" customFormat="1" ht="33" customHeight="1">
      <c r="A180" s="19"/>
      <c r="B180" s="18" t="s">
        <v>294</v>
      </c>
      <c r="C180" s="29" t="s">
        <v>20</v>
      </c>
      <c r="D180" s="29" t="s">
        <v>21</v>
      </c>
      <c r="E180" s="18" t="s">
        <v>293</v>
      </c>
      <c r="F180" s="20">
        <v>0</v>
      </c>
      <c r="G180" s="20">
        <v>1103972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8">
        <f t="shared" si="22"/>
        <v>1103972</v>
      </c>
    </row>
    <row r="181" spans="1:23" s="21" customFormat="1" ht="33" customHeight="1">
      <c r="A181" s="19"/>
      <c r="B181" s="18" t="s">
        <v>296</v>
      </c>
      <c r="C181" s="29" t="s">
        <v>20</v>
      </c>
      <c r="D181" s="29" t="s">
        <v>21</v>
      </c>
      <c r="E181" s="18" t="s">
        <v>295</v>
      </c>
      <c r="F181" s="20">
        <v>0</v>
      </c>
      <c r="G181" s="20">
        <v>4232997.21</v>
      </c>
      <c r="H181" s="20">
        <v>0</v>
      </c>
      <c r="I181" s="20">
        <v>6302897.21</v>
      </c>
      <c r="J181" s="20">
        <v>0</v>
      </c>
      <c r="K181" s="20">
        <v>0</v>
      </c>
      <c r="L181" s="20">
        <v>263656.8</v>
      </c>
      <c r="M181" s="20">
        <v>2305002.79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8">
        <f t="shared" si="22"/>
        <v>13104554.010000002</v>
      </c>
    </row>
    <row r="182" spans="1:23" s="21" customFormat="1" ht="47.25" customHeight="1">
      <c r="A182" s="19"/>
      <c r="B182" s="18" t="s">
        <v>298</v>
      </c>
      <c r="C182" s="29" t="s">
        <v>20</v>
      </c>
      <c r="D182" s="29" t="s">
        <v>21</v>
      </c>
      <c r="E182" s="18" t="s">
        <v>297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119687.5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8">
        <f t="shared" si="22"/>
        <v>119687.5</v>
      </c>
    </row>
    <row r="183" spans="1:23" s="1" customFormat="1" ht="0.75" customHeight="1">
      <c r="A183" s="6"/>
      <c r="B183" s="13"/>
      <c r="C183" s="13"/>
      <c r="D183" s="13"/>
      <c r="E183" s="13"/>
      <c r="F183" s="15"/>
      <c r="G183" s="15"/>
      <c r="H183" s="15"/>
      <c r="I183" s="15">
        <v>0</v>
      </c>
      <c r="J183" s="15"/>
      <c r="K183" s="15"/>
      <c r="L183" s="15"/>
      <c r="M183" s="15"/>
      <c r="N183" s="15">
        <v>0</v>
      </c>
      <c r="O183" s="15"/>
      <c r="P183" s="15"/>
      <c r="Q183" s="15"/>
      <c r="R183" s="15"/>
      <c r="S183" s="15"/>
      <c r="T183" s="15"/>
      <c r="U183" s="15"/>
      <c r="V183" s="15"/>
      <c r="W183" s="14" t="e">
        <f>SUM(F183:M183)+#REF!+#REF!+#REF!+#REF!</f>
        <v>#REF!</v>
      </c>
    </row>
    <row r="184" spans="2:65" s="1" customFormat="1" ht="18.75" customHeight="1">
      <c r="B184" s="17" t="s">
        <v>330</v>
      </c>
      <c r="C184" s="17"/>
      <c r="D184" s="17"/>
      <c r="E184" s="16"/>
      <c r="F184" s="14">
        <f>SUM(F185:F201)</f>
        <v>0</v>
      </c>
      <c r="G184" s="14">
        <f>SUM(G185:G201)</f>
        <v>36707309.58</v>
      </c>
      <c r="H184" s="14">
        <f>SUM(H185:H201)</f>
        <v>4008900</v>
      </c>
      <c r="I184" s="14">
        <v>34108907.269999996</v>
      </c>
      <c r="J184" s="14">
        <f>SUM(J185:J201)</f>
        <v>1400000</v>
      </c>
      <c r="K184" s="14">
        <f>SUM(K185:K201)</f>
        <v>0</v>
      </c>
      <c r="L184" s="14">
        <f>SUM(L185:L201)</f>
        <v>4361914.36</v>
      </c>
      <c r="M184" s="14">
        <f>SUM(M185:M201)</f>
        <v>2139522.42</v>
      </c>
      <c r="N184" s="14">
        <v>0</v>
      </c>
      <c r="O184" s="14">
        <f aca="true" t="shared" si="23" ref="O184:V184">SUM(O185:O201)</f>
        <v>0</v>
      </c>
      <c r="P184" s="14">
        <f t="shared" si="23"/>
        <v>1876652</v>
      </c>
      <c r="Q184" s="14">
        <f t="shared" si="23"/>
        <v>479131.94</v>
      </c>
      <c r="R184" s="14">
        <f t="shared" si="23"/>
        <v>0</v>
      </c>
      <c r="S184" s="14">
        <f t="shared" si="23"/>
        <v>0</v>
      </c>
      <c r="T184" s="14">
        <f t="shared" si="23"/>
        <v>2682030</v>
      </c>
      <c r="U184" s="14">
        <f t="shared" si="23"/>
        <v>0</v>
      </c>
      <c r="V184" s="14">
        <f t="shared" si="23"/>
        <v>0</v>
      </c>
      <c r="W184" s="28">
        <f aca="true" t="shared" si="24" ref="W184:W200">SUM(F184:V184)</f>
        <v>87764367.57</v>
      </c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</row>
    <row r="185" spans="2:23" s="1" customFormat="1" ht="33" customHeight="1" hidden="1">
      <c r="B185" s="16"/>
      <c r="C185" s="16"/>
      <c r="D185" s="16"/>
      <c r="E185" s="16"/>
      <c r="F185" s="14"/>
      <c r="G185" s="14"/>
      <c r="H185" s="14"/>
      <c r="I185" s="14">
        <v>0</v>
      </c>
      <c r="J185" s="14"/>
      <c r="K185" s="14"/>
      <c r="L185" s="14"/>
      <c r="M185" s="14"/>
      <c r="N185" s="14">
        <v>0</v>
      </c>
      <c r="O185" s="14"/>
      <c r="P185" s="14"/>
      <c r="Q185" s="14"/>
      <c r="R185" s="14"/>
      <c r="S185" s="14"/>
      <c r="T185" s="14"/>
      <c r="U185" s="14"/>
      <c r="V185" s="14"/>
      <c r="W185" s="28">
        <f t="shared" si="24"/>
        <v>0</v>
      </c>
    </row>
    <row r="186" spans="1:23" s="21" customFormat="1" ht="33" customHeight="1">
      <c r="A186" s="19"/>
      <c r="B186" s="18" t="s">
        <v>301</v>
      </c>
      <c r="C186" s="29" t="s">
        <v>20</v>
      </c>
      <c r="D186" s="29" t="s">
        <v>21</v>
      </c>
      <c r="E186" s="18" t="s">
        <v>300</v>
      </c>
      <c r="F186" s="20">
        <v>0</v>
      </c>
      <c r="G186" s="20">
        <v>3365825.19</v>
      </c>
      <c r="H186" s="20">
        <v>0</v>
      </c>
      <c r="I186" s="20">
        <v>7968195.39</v>
      </c>
      <c r="J186" s="20">
        <v>1250000</v>
      </c>
      <c r="K186" s="20">
        <v>0</v>
      </c>
      <c r="L186" s="20">
        <v>3880800</v>
      </c>
      <c r="M186" s="20">
        <v>1832799.81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8">
        <f t="shared" si="24"/>
        <v>18297620.39</v>
      </c>
    </row>
    <row r="187" spans="1:23" s="21" customFormat="1" ht="33" customHeight="1">
      <c r="A187" s="19"/>
      <c r="B187" s="18" t="s">
        <v>303</v>
      </c>
      <c r="C187" s="29" t="s">
        <v>20</v>
      </c>
      <c r="D187" s="29" t="s">
        <v>21</v>
      </c>
      <c r="E187" s="18" t="s">
        <v>302</v>
      </c>
      <c r="F187" s="20">
        <v>0</v>
      </c>
      <c r="G187" s="20">
        <v>10084000</v>
      </c>
      <c r="H187" s="20">
        <v>0</v>
      </c>
      <c r="I187" s="20">
        <v>11728530.2</v>
      </c>
      <c r="J187" s="20">
        <v>0</v>
      </c>
      <c r="K187" s="20">
        <v>0</v>
      </c>
      <c r="L187" s="20">
        <v>481114.36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8">
        <f t="shared" si="24"/>
        <v>22293644.56</v>
      </c>
    </row>
    <row r="188" spans="1:23" s="21" customFormat="1" ht="33" customHeight="1">
      <c r="A188" s="19"/>
      <c r="B188" s="18" t="s">
        <v>305</v>
      </c>
      <c r="C188" s="29" t="s">
        <v>20</v>
      </c>
      <c r="D188" s="29" t="s">
        <v>21</v>
      </c>
      <c r="E188" s="18" t="s">
        <v>304</v>
      </c>
      <c r="F188" s="20">
        <v>0</v>
      </c>
      <c r="G188" s="20">
        <v>22000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8">
        <f t="shared" si="24"/>
        <v>22000</v>
      </c>
    </row>
    <row r="189" spans="1:23" s="21" customFormat="1" ht="33" customHeight="1">
      <c r="A189" s="19"/>
      <c r="B189" s="18" t="s">
        <v>307</v>
      </c>
      <c r="C189" s="29" t="s">
        <v>20</v>
      </c>
      <c r="D189" s="29" t="s">
        <v>21</v>
      </c>
      <c r="E189" s="18" t="s">
        <v>306</v>
      </c>
      <c r="F189" s="20">
        <v>0</v>
      </c>
      <c r="G189" s="20">
        <v>193800</v>
      </c>
      <c r="H189" s="20">
        <v>0</v>
      </c>
      <c r="I189" s="20">
        <v>834066.68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8">
        <f t="shared" si="24"/>
        <v>1027866.68</v>
      </c>
    </row>
    <row r="190" spans="1:23" s="21" customFormat="1" ht="33" customHeight="1">
      <c r="A190" s="19"/>
      <c r="B190" s="18" t="s">
        <v>309</v>
      </c>
      <c r="C190" s="29" t="s">
        <v>20</v>
      </c>
      <c r="D190" s="29" t="s">
        <v>21</v>
      </c>
      <c r="E190" s="18" t="s">
        <v>308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1414035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8">
        <f t="shared" si="24"/>
        <v>1414035</v>
      </c>
    </row>
    <row r="191" spans="1:23" s="21" customFormat="1" ht="33" customHeight="1">
      <c r="A191" s="19"/>
      <c r="B191" s="18" t="s">
        <v>311</v>
      </c>
      <c r="C191" s="29" t="s">
        <v>20</v>
      </c>
      <c r="D191" s="29" t="s">
        <v>21</v>
      </c>
      <c r="E191" s="18" t="s">
        <v>310</v>
      </c>
      <c r="F191" s="20">
        <v>0</v>
      </c>
      <c r="G191" s="20">
        <v>2210400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8">
        <f t="shared" si="24"/>
        <v>2210400</v>
      </c>
    </row>
    <row r="192" spans="1:23" s="21" customFormat="1" ht="33" customHeight="1">
      <c r="A192" s="19"/>
      <c r="B192" s="18" t="s">
        <v>313</v>
      </c>
      <c r="C192" s="29" t="s">
        <v>20</v>
      </c>
      <c r="D192" s="29" t="s">
        <v>21</v>
      </c>
      <c r="E192" s="18" t="s">
        <v>312</v>
      </c>
      <c r="F192" s="20">
        <v>0</v>
      </c>
      <c r="G192" s="20">
        <v>60000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8">
        <f t="shared" si="24"/>
        <v>60000</v>
      </c>
    </row>
    <row r="193" spans="1:23" s="21" customFormat="1" ht="33" customHeight="1">
      <c r="A193" s="19"/>
      <c r="B193" s="18" t="s">
        <v>315</v>
      </c>
      <c r="C193" s="29" t="s">
        <v>20</v>
      </c>
      <c r="D193" s="29" t="s">
        <v>21</v>
      </c>
      <c r="E193" s="18" t="s">
        <v>314</v>
      </c>
      <c r="F193" s="20">
        <v>0</v>
      </c>
      <c r="G193" s="20">
        <v>132000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8">
        <f t="shared" si="24"/>
        <v>132000</v>
      </c>
    </row>
    <row r="194" spans="1:23" s="21" customFormat="1" ht="33" customHeight="1">
      <c r="A194" s="19"/>
      <c r="B194" s="18" t="s">
        <v>317</v>
      </c>
      <c r="C194" s="29" t="s">
        <v>20</v>
      </c>
      <c r="D194" s="29" t="s">
        <v>21</v>
      </c>
      <c r="E194" s="18" t="s">
        <v>316</v>
      </c>
      <c r="F194" s="20">
        <v>0</v>
      </c>
      <c r="G194" s="20">
        <v>5844000</v>
      </c>
      <c r="H194" s="20">
        <v>0</v>
      </c>
      <c r="I194" s="20">
        <v>3891798.94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8">
        <f t="shared" si="24"/>
        <v>9735798.94</v>
      </c>
    </row>
    <row r="195" spans="1:23" s="21" customFormat="1" ht="33" customHeight="1">
      <c r="A195" s="19"/>
      <c r="B195" s="18" t="s">
        <v>319</v>
      </c>
      <c r="C195" s="29" t="s">
        <v>20</v>
      </c>
      <c r="D195" s="29" t="s">
        <v>21</v>
      </c>
      <c r="E195" s="18" t="s">
        <v>318</v>
      </c>
      <c r="F195" s="20">
        <v>0</v>
      </c>
      <c r="G195" s="20">
        <v>923277.39</v>
      </c>
      <c r="H195" s="20">
        <v>4008900</v>
      </c>
      <c r="I195" s="20">
        <v>0</v>
      </c>
      <c r="J195" s="20">
        <v>0</v>
      </c>
      <c r="K195" s="20">
        <v>0</v>
      </c>
      <c r="L195" s="20">
        <v>0</v>
      </c>
      <c r="M195" s="20">
        <v>306722.61</v>
      </c>
      <c r="N195" s="20">
        <v>0</v>
      </c>
      <c r="O195" s="20">
        <v>0</v>
      </c>
      <c r="P195" s="20">
        <v>462617</v>
      </c>
      <c r="Q195" s="20">
        <v>0</v>
      </c>
      <c r="R195" s="20">
        <v>0</v>
      </c>
      <c r="S195" s="20">
        <v>0</v>
      </c>
      <c r="T195" s="20">
        <v>1593167</v>
      </c>
      <c r="U195" s="20">
        <v>0</v>
      </c>
      <c r="V195" s="20">
        <v>0</v>
      </c>
      <c r="W195" s="28">
        <f t="shared" si="24"/>
        <v>7294684</v>
      </c>
    </row>
    <row r="196" spans="1:23" s="21" customFormat="1" ht="33" customHeight="1">
      <c r="A196" s="19"/>
      <c r="B196" s="18" t="s">
        <v>321</v>
      </c>
      <c r="C196" s="29" t="s">
        <v>20</v>
      </c>
      <c r="D196" s="29" t="s">
        <v>21</v>
      </c>
      <c r="E196" s="18" t="s">
        <v>320</v>
      </c>
      <c r="F196" s="20">
        <v>0</v>
      </c>
      <c r="G196" s="20">
        <v>5989944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1088863</v>
      </c>
      <c r="U196" s="20">
        <v>0</v>
      </c>
      <c r="V196" s="20">
        <v>0</v>
      </c>
      <c r="W196" s="28">
        <f t="shared" si="24"/>
        <v>7078807</v>
      </c>
    </row>
    <row r="197" spans="1:23" s="21" customFormat="1" ht="33" customHeight="1">
      <c r="A197" s="19"/>
      <c r="B197" s="18" t="s">
        <v>323</v>
      </c>
      <c r="C197" s="29" t="s">
        <v>20</v>
      </c>
      <c r="D197" s="29" t="s">
        <v>21</v>
      </c>
      <c r="E197" s="18" t="s">
        <v>322</v>
      </c>
      <c r="F197" s="20">
        <v>0</v>
      </c>
      <c r="G197" s="20">
        <v>6205050</v>
      </c>
      <c r="H197" s="20">
        <v>0</v>
      </c>
      <c r="I197" s="20">
        <v>6792716.81</v>
      </c>
      <c r="J197" s="20">
        <v>150000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8">
        <f t="shared" si="24"/>
        <v>13147766.809999999</v>
      </c>
    </row>
    <row r="198" spans="1:23" s="21" customFormat="1" ht="33" customHeight="1">
      <c r="A198" s="19"/>
      <c r="B198" s="18" t="s">
        <v>325</v>
      </c>
      <c r="C198" s="29" t="s">
        <v>20</v>
      </c>
      <c r="D198" s="29" t="s">
        <v>21</v>
      </c>
      <c r="E198" s="18" t="s">
        <v>324</v>
      </c>
      <c r="F198" s="20">
        <v>0</v>
      </c>
      <c r="G198" s="20">
        <v>401700</v>
      </c>
      <c r="H198" s="20">
        <v>0</v>
      </c>
      <c r="I198" s="20">
        <v>2893599.25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8">
        <f t="shared" si="24"/>
        <v>3295299.25</v>
      </c>
    </row>
    <row r="199" spans="1:23" s="21" customFormat="1" ht="33" customHeight="1">
      <c r="A199" s="19"/>
      <c r="B199" s="18" t="s">
        <v>327</v>
      </c>
      <c r="C199" s="29" t="s">
        <v>20</v>
      </c>
      <c r="D199" s="29" t="s">
        <v>21</v>
      </c>
      <c r="E199" s="18" t="s">
        <v>326</v>
      </c>
      <c r="F199" s="20">
        <v>0</v>
      </c>
      <c r="G199" s="20">
        <v>1275313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8">
        <f t="shared" si="24"/>
        <v>1275313</v>
      </c>
    </row>
    <row r="200" spans="1:23" s="21" customFormat="1" ht="59.25" customHeight="1">
      <c r="A200" s="19"/>
      <c r="B200" s="18" t="s">
        <v>329</v>
      </c>
      <c r="C200" s="29" t="s">
        <v>20</v>
      </c>
      <c r="D200" s="29" t="s">
        <v>21</v>
      </c>
      <c r="E200" s="18" t="s">
        <v>328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479131.94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8">
        <f t="shared" si="24"/>
        <v>479131.94</v>
      </c>
    </row>
    <row r="201" spans="1:23" s="1" customFormat="1" ht="1.5" customHeight="1" hidden="1">
      <c r="A201" s="6"/>
      <c r="B201" s="13"/>
      <c r="C201" s="13"/>
      <c r="D201" s="13"/>
      <c r="E201" s="13"/>
      <c r="F201" s="15"/>
      <c r="G201" s="15"/>
      <c r="H201" s="15"/>
      <c r="I201" s="15">
        <v>0</v>
      </c>
      <c r="J201" s="15"/>
      <c r="K201" s="15"/>
      <c r="L201" s="15"/>
      <c r="M201" s="15"/>
      <c r="N201" s="15">
        <v>0</v>
      </c>
      <c r="O201" s="15"/>
      <c r="P201" s="15"/>
      <c r="Q201" s="15"/>
      <c r="R201" s="15"/>
      <c r="S201" s="15"/>
      <c r="T201" s="15"/>
      <c r="U201" s="15"/>
      <c r="V201" s="15"/>
      <c r="W201" s="14" t="e">
        <f>SUM(F201:M201)+#REF!+#REF!+#REF!+#REF!</f>
        <v>#REF!</v>
      </c>
    </row>
    <row r="202" spans="2:65" s="1" customFormat="1" ht="0.75" customHeight="1" hidden="1">
      <c r="B202" s="17" t="s">
        <v>331</v>
      </c>
      <c r="C202" s="17"/>
      <c r="D202" s="17"/>
      <c r="E202" s="16"/>
      <c r="F202" s="14">
        <f>SUM(F203:F204)</f>
        <v>0</v>
      </c>
      <c r="G202" s="14">
        <f>SUM(G203:G204)</f>
        <v>0</v>
      </c>
      <c r="H202" s="14">
        <f>SUM(H203:H204)</f>
        <v>0</v>
      </c>
      <c r="I202" s="14">
        <v>0</v>
      </c>
      <c r="J202" s="14">
        <f>SUM(J203:J204)</f>
        <v>0</v>
      </c>
      <c r="K202" s="14">
        <f>SUM(K203:K204)</f>
        <v>0</v>
      </c>
      <c r="L202" s="14">
        <f>SUM(L203:L204)</f>
        <v>0</v>
      </c>
      <c r="M202" s="14">
        <f>SUM(M203:M204)</f>
        <v>0</v>
      </c>
      <c r="N202" s="14">
        <v>0</v>
      </c>
      <c r="O202" s="14">
        <f aca="true" t="shared" si="25" ref="O202:V202">SUM(O203:O204)</f>
        <v>0</v>
      </c>
      <c r="P202" s="14">
        <f t="shared" si="25"/>
        <v>0</v>
      </c>
      <c r="Q202" s="14">
        <f t="shared" si="25"/>
        <v>0</v>
      </c>
      <c r="R202" s="14">
        <f t="shared" si="25"/>
        <v>0</v>
      </c>
      <c r="S202" s="14">
        <f t="shared" si="25"/>
        <v>0</v>
      </c>
      <c r="T202" s="14">
        <f t="shared" si="25"/>
        <v>0</v>
      </c>
      <c r="U202" s="14">
        <f t="shared" si="25"/>
        <v>0</v>
      </c>
      <c r="V202" s="14">
        <f t="shared" si="25"/>
        <v>0</v>
      </c>
      <c r="W202" s="28">
        <f>SUM(F202:V202)</f>
        <v>0</v>
      </c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</row>
    <row r="203" spans="2:23" s="1" customFormat="1" ht="33" customHeight="1" hidden="1">
      <c r="B203" s="16"/>
      <c r="C203" s="16"/>
      <c r="D203" s="16"/>
      <c r="E203" s="16"/>
      <c r="F203" s="14"/>
      <c r="G203" s="14"/>
      <c r="H203" s="14"/>
      <c r="I203" s="14">
        <v>0</v>
      </c>
      <c r="J203" s="14"/>
      <c r="K203" s="14"/>
      <c r="L203" s="14"/>
      <c r="M203" s="14"/>
      <c r="N203" s="14">
        <v>0</v>
      </c>
      <c r="O203" s="14"/>
      <c r="P203" s="14"/>
      <c r="Q203" s="14"/>
      <c r="R203" s="14"/>
      <c r="S203" s="14"/>
      <c r="T203" s="14"/>
      <c r="U203" s="14"/>
      <c r="V203" s="14"/>
      <c r="W203" s="28">
        <f>SUM(F203:V203)</f>
        <v>0</v>
      </c>
    </row>
    <row r="204" spans="1:23" s="1" customFormat="1" ht="33" customHeight="1" hidden="1">
      <c r="A204" s="6"/>
      <c r="B204" s="13"/>
      <c r="C204" s="13"/>
      <c r="D204" s="13"/>
      <c r="E204" s="13"/>
      <c r="F204" s="15"/>
      <c r="G204" s="15"/>
      <c r="H204" s="15"/>
      <c r="I204" s="15">
        <v>0</v>
      </c>
      <c r="J204" s="15"/>
      <c r="K204" s="15"/>
      <c r="L204" s="15"/>
      <c r="M204" s="15"/>
      <c r="N204" s="15">
        <v>0</v>
      </c>
      <c r="O204" s="15"/>
      <c r="P204" s="15"/>
      <c r="Q204" s="15"/>
      <c r="R204" s="15"/>
      <c r="S204" s="15"/>
      <c r="T204" s="15"/>
      <c r="U204" s="15"/>
      <c r="V204" s="15"/>
      <c r="W204" s="14" t="e">
        <f>SUM(F204:M204)+#REF!+#REF!+#REF!+#REF!</f>
        <v>#REF!</v>
      </c>
    </row>
    <row r="205" spans="2:65" s="1" customFormat="1" ht="21.75" customHeight="1">
      <c r="B205" s="17" t="s">
        <v>340</v>
      </c>
      <c r="C205" s="17"/>
      <c r="D205" s="17"/>
      <c r="E205" s="16"/>
      <c r="F205" s="14">
        <f>SUM(F206:F211)</f>
        <v>0</v>
      </c>
      <c r="G205" s="14">
        <f>SUM(G206:G211)</f>
        <v>0</v>
      </c>
      <c r="H205" s="14">
        <f>SUM(H206:H211)</f>
        <v>0</v>
      </c>
      <c r="I205" s="14">
        <v>0</v>
      </c>
      <c r="J205" s="14">
        <f>SUM(J206:J211)</f>
        <v>0</v>
      </c>
      <c r="K205" s="14">
        <f>SUM(K206:K211)</f>
        <v>0</v>
      </c>
      <c r="L205" s="14">
        <f>SUM(L206:L211)</f>
        <v>0</v>
      </c>
      <c r="M205" s="14">
        <f>SUM(M206:M211)</f>
        <v>0</v>
      </c>
      <c r="N205" s="14">
        <v>0</v>
      </c>
      <c r="O205" s="14">
        <f aca="true" t="shared" si="26" ref="O205:V205">SUM(O206:O211)</f>
        <v>0</v>
      </c>
      <c r="P205" s="14">
        <f t="shared" si="26"/>
        <v>0</v>
      </c>
      <c r="Q205" s="14">
        <f t="shared" si="26"/>
        <v>107740</v>
      </c>
      <c r="R205" s="14">
        <f t="shared" si="26"/>
        <v>3461025</v>
      </c>
      <c r="S205" s="14">
        <f t="shared" si="26"/>
        <v>0</v>
      </c>
      <c r="T205" s="14">
        <f t="shared" si="26"/>
        <v>0</v>
      </c>
      <c r="U205" s="14">
        <f t="shared" si="26"/>
        <v>0</v>
      </c>
      <c r="V205" s="14">
        <f t="shared" si="26"/>
        <v>0</v>
      </c>
      <c r="W205" s="28">
        <f aca="true" t="shared" si="27" ref="W205:W210">SUM(F205:V205)</f>
        <v>3568765</v>
      </c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</row>
    <row r="206" spans="2:23" s="1" customFormat="1" ht="33" customHeight="1" hidden="1">
      <c r="B206" s="16"/>
      <c r="C206" s="16"/>
      <c r="D206" s="16"/>
      <c r="E206" s="16"/>
      <c r="F206" s="14"/>
      <c r="G206" s="14"/>
      <c r="H206" s="14"/>
      <c r="I206" s="14">
        <v>0</v>
      </c>
      <c r="J206" s="14"/>
      <c r="K206" s="14"/>
      <c r="L206" s="14"/>
      <c r="M206" s="14"/>
      <c r="N206" s="14">
        <v>0</v>
      </c>
      <c r="O206" s="14"/>
      <c r="P206" s="14"/>
      <c r="Q206" s="14"/>
      <c r="R206" s="14"/>
      <c r="S206" s="14"/>
      <c r="T206" s="14"/>
      <c r="U206" s="14"/>
      <c r="V206" s="14"/>
      <c r="W206" s="28">
        <f t="shared" si="27"/>
        <v>0</v>
      </c>
    </row>
    <row r="207" spans="1:23" s="21" customFormat="1" ht="21.75" customHeight="1">
      <c r="A207" s="19"/>
      <c r="B207" s="18" t="s">
        <v>333</v>
      </c>
      <c r="C207" s="29" t="s">
        <v>20</v>
      </c>
      <c r="D207" s="29" t="s">
        <v>21</v>
      </c>
      <c r="E207" s="18" t="s">
        <v>332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1158750</v>
      </c>
      <c r="S207" s="20">
        <v>0</v>
      </c>
      <c r="T207" s="20">
        <v>0</v>
      </c>
      <c r="U207" s="20">
        <v>0</v>
      </c>
      <c r="V207" s="20">
        <v>0</v>
      </c>
      <c r="W207" s="28">
        <f t="shared" si="27"/>
        <v>1158750</v>
      </c>
    </row>
    <row r="208" spans="1:23" s="21" customFormat="1" ht="24.75" customHeight="1">
      <c r="A208" s="19"/>
      <c r="B208" s="18" t="s">
        <v>335</v>
      </c>
      <c r="C208" s="29" t="s">
        <v>20</v>
      </c>
      <c r="D208" s="29" t="s">
        <v>21</v>
      </c>
      <c r="E208" s="18" t="s">
        <v>334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953650</v>
      </c>
      <c r="S208" s="20">
        <v>0</v>
      </c>
      <c r="T208" s="20">
        <v>0</v>
      </c>
      <c r="U208" s="20">
        <v>0</v>
      </c>
      <c r="V208" s="20">
        <v>0</v>
      </c>
      <c r="W208" s="28">
        <f t="shared" si="27"/>
        <v>953650</v>
      </c>
    </row>
    <row r="209" spans="1:23" s="21" customFormat="1" ht="24" customHeight="1">
      <c r="A209" s="19"/>
      <c r="B209" s="18" t="s">
        <v>337</v>
      </c>
      <c r="C209" s="29" t="s">
        <v>20</v>
      </c>
      <c r="D209" s="29" t="s">
        <v>21</v>
      </c>
      <c r="E209" s="18" t="s">
        <v>336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1348625</v>
      </c>
      <c r="S209" s="20">
        <v>0</v>
      </c>
      <c r="T209" s="20">
        <v>0</v>
      </c>
      <c r="U209" s="20">
        <v>0</v>
      </c>
      <c r="V209" s="20">
        <v>0</v>
      </c>
      <c r="W209" s="28">
        <f t="shared" si="27"/>
        <v>1348625</v>
      </c>
    </row>
    <row r="210" spans="1:23" s="21" customFormat="1" ht="47.25" customHeight="1">
      <c r="A210" s="19"/>
      <c r="B210" s="18" t="s">
        <v>339</v>
      </c>
      <c r="C210" s="29" t="s">
        <v>20</v>
      </c>
      <c r="D210" s="29" t="s">
        <v>21</v>
      </c>
      <c r="E210" s="18" t="s">
        <v>338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107740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8">
        <f t="shared" si="27"/>
        <v>107740</v>
      </c>
    </row>
    <row r="211" spans="1:23" s="1" customFormat="1" ht="1.5" customHeight="1" hidden="1">
      <c r="A211" s="6"/>
      <c r="B211" s="13"/>
      <c r="C211" s="13"/>
      <c r="D211" s="13"/>
      <c r="E211" s="13"/>
      <c r="F211" s="15"/>
      <c r="G211" s="15"/>
      <c r="H211" s="15"/>
      <c r="I211" s="15">
        <v>0</v>
      </c>
      <c r="J211" s="15"/>
      <c r="K211" s="15"/>
      <c r="L211" s="15"/>
      <c r="M211" s="15"/>
      <c r="N211" s="15">
        <v>0</v>
      </c>
      <c r="O211" s="15"/>
      <c r="P211" s="15"/>
      <c r="Q211" s="15"/>
      <c r="R211" s="15"/>
      <c r="S211" s="15"/>
      <c r="T211" s="15"/>
      <c r="U211" s="15"/>
      <c r="V211" s="15"/>
      <c r="W211" s="14" t="e">
        <f>SUM(F211:M211)+#REF!+#REF!+#REF!+#REF!</f>
        <v>#REF!</v>
      </c>
    </row>
    <row r="212" spans="2:65" s="1" customFormat="1" ht="22.5" customHeight="1">
      <c r="B212" s="17" t="s">
        <v>367</v>
      </c>
      <c r="C212" s="17"/>
      <c r="D212" s="17"/>
      <c r="E212" s="16"/>
      <c r="F212" s="14">
        <f>SUM(F213:F227)</f>
        <v>0</v>
      </c>
      <c r="G212" s="14">
        <f>SUM(G213:G227)</f>
        <v>43267039</v>
      </c>
      <c r="H212" s="14">
        <f>SUM(H213:H227)</f>
        <v>0</v>
      </c>
      <c r="I212" s="14">
        <v>90191843.04999998</v>
      </c>
      <c r="J212" s="14">
        <f>SUM(J213:J227)</f>
        <v>1900000</v>
      </c>
      <c r="K212" s="14">
        <f>SUM(K213:K227)</f>
        <v>0</v>
      </c>
      <c r="L212" s="14">
        <f>SUM(L213:L227)</f>
        <v>35974735.18</v>
      </c>
      <c r="M212" s="14">
        <f>SUM(M213:M227)</f>
        <v>0</v>
      </c>
      <c r="N212" s="14">
        <v>206414.38</v>
      </c>
      <c r="O212" s="14">
        <f aca="true" t="shared" si="28" ref="O212:V212">SUM(O213:O227)</f>
        <v>365332</v>
      </c>
      <c r="P212" s="14">
        <f t="shared" si="28"/>
        <v>1815012</v>
      </c>
      <c r="Q212" s="14">
        <f t="shared" si="28"/>
        <v>1560000</v>
      </c>
      <c r="R212" s="14">
        <f t="shared" si="28"/>
        <v>9158248</v>
      </c>
      <c r="S212" s="14">
        <f t="shared" si="28"/>
        <v>0</v>
      </c>
      <c r="T212" s="14">
        <f t="shared" si="28"/>
        <v>3097983</v>
      </c>
      <c r="U212" s="14">
        <f t="shared" si="28"/>
        <v>0</v>
      </c>
      <c r="V212" s="14">
        <f t="shared" si="28"/>
        <v>0</v>
      </c>
      <c r="W212" s="28">
        <f aca="true" t="shared" si="29" ref="W212:W226">SUM(F212:V212)</f>
        <v>187536606.60999998</v>
      </c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</row>
    <row r="213" spans="2:23" s="1" customFormat="1" ht="33" customHeight="1" hidden="1">
      <c r="B213" s="16"/>
      <c r="C213" s="16"/>
      <c r="D213" s="16"/>
      <c r="E213" s="16"/>
      <c r="F213" s="14"/>
      <c r="G213" s="14"/>
      <c r="H213" s="14"/>
      <c r="I213" s="14">
        <v>0</v>
      </c>
      <c r="J213" s="14"/>
      <c r="K213" s="14"/>
      <c r="L213" s="14"/>
      <c r="M213" s="14"/>
      <c r="N213" s="14">
        <v>0</v>
      </c>
      <c r="O213" s="14"/>
      <c r="P213" s="14"/>
      <c r="Q213" s="14"/>
      <c r="R213" s="14"/>
      <c r="S213" s="14"/>
      <c r="T213" s="14"/>
      <c r="U213" s="14"/>
      <c r="V213" s="14"/>
      <c r="W213" s="28">
        <f t="shared" si="29"/>
        <v>0</v>
      </c>
    </row>
    <row r="214" spans="1:23" s="21" customFormat="1" ht="33" customHeight="1">
      <c r="A214" s="19"/>
      <c r="B214" s="18" t="s">
        <v>342</v>
      </c>
      <c r="C214" s="29" t="s">
        <v>20</v>
      </c>
      <c r="D214" s="29" t="s">
        <v>21</v>
      </c>
      <c r="E214" s="18" t="s">
        <v>341</v>
      </c>
      <c r="F214" s="20">
        <v>0</v>
      </c>
      <c r="G214" s="20">
        <v>4146200</v>
      </c>
      <c r="H214" s="20">
        <v>0</v>
      </c>
      <c r="I214" s="20">
        <v>8935422.19</v>
      </c>
      <c r="J214" s="20">
        <v>900000</v>
      </c>
      <c r="K214" s="20">
        <v>0</v>
      </c>
      <c r="L214" s="20">
        <v>1054201.18</v>
      </c>
      <c r="M214" s="20">
        <v>0</v>
      </c>
      <c r="N214" s="20">
        <v>206414.38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8">
        <f t="shared" si="29"/>
        <v>15242237.75</v>
      </c>
    </row>
    <row r="215" spans="1:23" s="21" customFormat="1" ht="33" customHeight="1">
      <c r="A215" s="19"/>
      <c r="B215" s="18" t="s">
        <v>344</v>
      </c>
      <c r="C215" s="29" t="s">
        <v>20</v>
      </c>
      <c r="D215" s="29" t="s">
        <v>21</v>
      </c>
      <c r="E215" s="18" t="s">
        <v>343</v>
      </c>
      <c r="F215" s="20">
        <v>0</v>
      </c>
      <c r="G215" s="20">
        <v>7475200</v>
      </c>
      <c r="H215" s="20">
        <v>0</v>
      </c>
      <c r="I215" s="20">
        <v>11218497.71</v>
      </c>
      <c r="J215" s="20">
        <v>0</v>
      </c>
      <c r="K215" s="20">
        <v>0</v>
      </c>
      <c r="L215" s="20">
        <v>6646124.16</v>
      </c>
      <c r="M215" s="20">
        <v>0</v>
      </c>
      <c r="N215" s="20">
        <v>0</v>
      </c>
      <c r="O215" s="20">
        <v>0</v>
      </c>
      <c r="P215" s="20"/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8">
        <f t="shared" si="29"/>
        <v>25339821.87</v>
      </c>
    </row>
    <row r="216" spans="1:23" s="21" customFormat="1" ht="33" customHeight="1">
      <c r="A216" s="19"/>
      <c r="B216" s="18" t="s">
        <v>346</v>
      </c>
      <c r="C216" s="29" t="s">
        <v>20</v>
      </c>
      <c r="D216" s="29" t="s">
        <v>21</v>
      </c>
      <c r="E216" s="18" t="s">
        <v>345</v>
      </c>
      <c r="F216" s="20">
        <v>0</v>
      </c>
      <c r="G216" s="20">
        <v>3398400</v>
      </c>
      <c r="H216" s="20">
        <v>0</v>
      </c>
      <c r="I216" s="20">
        <v>9016897.35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20">
        <v>0</v>
      </c>
      <c r="V216" s="20">
        <v>0</v>
      </c>
      <c r="W216" s="28">
        <f t="shared" si="29"/>
        <v>12415297.35</v>
      </c>
    </row>
    <row r="217" spans="1:23" s="21" customFormat="1" ht="33" customHeight="1">
      <c r="A217" s="19"/>
      <c r="B217" s="18" t="s">
        <v>348</v>
      </c>
      <c r="C217" s="29" t="s">
        <v>20</v>
      </c>
      <c r="D217" s="29" t="s">
        <v>21</v>
      </c>
      <c r="E217" s="18" t="s">
        <v>347</v>
      </c>
      <c r="F217" s="20">
        <v>0</v>
      </c>
      <c r="G217" s="20">
        <v>3531900</v>
      </c>
      <c r="H217" s="20">
        <v>0</v>
      </c>
      <c r="I217" s="20">
        <v>5924389.37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725000</v>
      </c>
      <c r="U217" s="20">
        <v>0</v>
      </c>
      <c r="V217" s="20">
        <v>0</v>
      </c>
      <c r="W217" s="28">
        <f>SUM(F217:V217)</f>
        <v>10181289.370000001</v>
      </c>
    </row>
    <row r="218" spans="1:23" s="21" customFormat="1" ht="33" customHeight="1">
      <c r="A218" s="19"/>
      <c r="B218" s="18" t="s">
        <v>350</v>
      </c>
      <c r="C218" s="29" t="s">
        <v>20</v>
      </c>
      <c r="D218" s="29" t="s">
        <v>21</v>
      </c>
      <c r="E218" s="18" t="s">
        <v>349</v>
      </c>
      <c r="F218" s="20">
        <v>0</v>
      </c>
      <c r="G218" s="20">
        <v>8900800</v>
      </c>
      <c r="H218" s="20">
        <v>0</v>
      </c>
      <c r="I218" s="20">
        <v>19015475.73</v>
      </c>
      <c r="J218" s="20">
        <v>1000000</v>
      </c>
      <c r="K218" s="20">
        <v>0</v>
      </c>
      <c r="L218" s="20">
        <v>13938014.05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2372983</v>
      </c>
      <c r="U218" s="20">
        <v>0</v>
      </c>
      <c r="V218" s="20">
        <v>0</v>
      </c>
      <c r="W218" s="28">
        <f t="shared" si="29"/>
        <v>45227272.78</v>
      </c>
    </row>
    <row r="219" spans="1:23" s="21" customFormat="1" ht="33" customHeight="1">
      <c r="A219" s="19"/>
      <c r="B219" s="18" t="s">
        <v>352</v>
      </c>
      <c r="C219" s="29" t="s">
        <v>20</v>
      </c>
      <c r="D219" s="29" t="s">
        <v>21</v>
      </c>
      <c r="E219" s="18" t="s">
        <v>351</v>
      </c>
      <c r="F219" s="20">
        <v>0</v>
      </c>
      <c r="G219" s="20">
        <v>4384000</v>
      </c>
      <c r="H219" s="20">
        <v>0</v>
      </c>
      <c r="I219" s="20">
        <v>7681838.6</v>
      </c>
      <c r="J219" s="20">
        <v>0</v>
      </c>
      <c r="K219" s="20">
        <v>0</v>
      </c>
      <c r="L219" s="20">
        <v>3783883.62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8">
        <f t="shared" si="29"/>
        <v>15849722.219999999</v>
      </c>
    </row>
    <row r="220" spans="1:23" s="21" customFormat="1" ht="33" customHeight="1">
      <c r="A220" s="19"/>
      <c r="B220" s="18" t="s">
        <v>354</v>
      </c>
      <c r="C220" s="29" t="s">
        <v>20</v>
      </c>
      <c r="D220" s="29" t="s">
        <v>21</v>
      </c>
      <c r="E220" s="18" t="s">
        <v>353</v>
      </c>
      <c r="F220" s="20">
        <v>0</v>
      </c>
      <c r="G220" s="20">
        <v>6465900</v>
      </c>
      <c r="H220" s="20">
        <v>0</v>
      </c>
      <c r="I220" s="20">
        <v>12959256.54</v>
      </c>
      <c r="J220" s="20">
        <v>0</v>
      </c>
      <c r="K220" s="20">
        <v>0</v>
      </c>
      <c r="L220" s="20">
        <v>8939427.84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8">
        <f t="shared" si="29"/>
        <v>28364584.38</v>
      </c>
    </row>
    <row r="221" spans="1:23" s="21" customFormat="1" ht="33" customHeight="1">
      <c r="A221" s="19"/>
      <c r="B221" s="18" t="s">
        <v>356</v>
      </c>
      <c r="C221" s="29" t="s">
        <v>20</v>
      </c>
      <c r="D221" s="29" t="s">
        <v>21</v>
      </c>
      <c r="E221" s="18" t="s">
        <v>355</v>
      </c>
      <c r="F221" s="20">
        <v>0</v>
      </c>
      <c r="G221" s="20">
        <v>4066852</v>
      </c>
      <c r="H221" s="20">
        <v>0</v>
      </c>
      <c r="I221" s="20">
        <v>14472851.99</v>
      </c>
      <c r="J221" s="20">
        <v>0</v>
      </c>
      <c r="K221" s="20">
        <v>0</v>
      </c>
      <c r="L221" s="20">
        <v>1487669.4</v>
      </c>
      <c r="M221" s="20">
        <v>0</v>
      </c>
      <c r="N221" s="20">
        <v>0</v>
      </c>
      <c r="O221" s="20">
        <v>365332</v>
      </c>
      <c r="P221" s="20">
        <v>1815012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8">
        <f t="shared" si="29"/>
        <v>22207717.39</v>
      </c>
    </row>
    <row r="222" spans="1:23" s="21" customFormat="1" ht="33" customHeight="1">
      <c r="A222" s="19"/>
      <c r="B222" s="18" t="s">
        <v>358</v>
      </c>
      <c r="C222" s="29" t="s">
        <v>20</v>
      </c>
      <c r="D222" s="29" t="s">
        <v>21</v>
      </c>
      <c r="E222" s="18" t="s">
        <v>357</v>
      </c>
      <c r="F222" s="20">
        <v>0</v>
      </c>
      <c r="G222" s="20">
        <v>497170</v>
      </c>
      <c r="H222" s="20">
        <v>0</v>
      </c>
      <c r="I222" s="20">
        <v>475111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0</v>
      </c>
      <c r="W222" s="28">
        <f t="shared" si="29"/>
        <v>972281</v>
      </c>
    </row>
    <row r="223" spans="1:23" s="21" customFormat="1" ht="33" customHeight="1">
      <c r="A223" s="19"/>
      <c r="B223" s="18" t="s">
        <v>360</v>
      </c>
      <c r="C223" s="29" t="s">
        <v>20</v>
      </c>
      <c r="D223" s="29" t="s">
        <v>21</v>
      </c>
      <c r="E223" s="18" t="s">
        <v>359</v>
      </c>
      <c r="F223" s="20">
        <v>0</v>
      </c>
      <c r="G223" s="20">
        <v>77074</v>
      </c>
      <c r="H223" s="20">
        <v>0</v>
      </c>
      <c r="I223" s="20">
        <v>492102.57</v>
      </c>
      <c r="J223" s="20">
        <v>0</v>
      </c>
      <c r="K223" s="20">
        <v>0</v>
      </c>
      <c r="L223" s="20">
        <v>125414.93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0</v>
      </c>
      <c r="V223" s="20">
        <v>0</v>
      </c>
      <c r="W223" s="28">
        <f t="shared" si="29"/>
        <v>694591.5</v>
      </c>
    </row>
    <row r="224" spans="1:23" s="21" customFormat="1" ht="33" customHeight="1">
      <c r="A224" s="19"/>
      <c r="B224" s="18" t="s">
        <v>362</v>
      </c>
      <c r="C224" s="29" t="s">
        <v>20</v>
      </c>
      <c r="D224" s="29" t="s">
        <v>21</v>
      </c>
      <c r="E224" s="18" t="s">
        <v>361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9158248</v>
      </c>
      <c r="S224" s="20">
        <v>0</v>
      </c>
      <c r="T224" s="20">
        <v>0</v>
      </c>
      <c r="U224" s="20">
        <v>0</v>
      </c>
      <c r="V224" s="20">
        <v>0</v>
      </c>
      <c r="W224" s="28">
        <f t="shared" si="29"/>
        <v>9158248</v>
      </c>
    </row>
    <row r="225" spans="1:23" s="21" customFormat="1" ht="33" customHeight="1">
      <c r="A225" s="19"/>
      <c r="B225" s="18" t="s">
        <v>364</v>
      </c>
      <c r="C225" s="29" t="s">
        <v>20</v>
      </c>
      <c r="D225" s="29" t="s">
        <v>21</v>
      </c>
      <c r="E225" s="18" t="s">
        <v>363</v>
      </c>
      <c r="F225" s="20">
        <v>0</v>
      </c>
      <c r="G225" s="20">
        <v>323543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8">
        <f t="shared" si="29"/>
        <v>323543</v>
      </c>
    </row>
    <row r="226" spans="1:23" s="21" customFormat="1" ht="50.25" customHeight="1">
      <c r="A226" s="19"/>
      <c r="B226" s="18" t="s">
        <v>366</v>
      </c>
      <c r="C226" s="29" t="s">
        <v>20</v>
      </c>
      <c r="D226" s="29" t="s">
        <v>21</v>
      </c>
      <c r="E226" s="18" t="s">
        <v>365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1560000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8">
        <f t="shared" si="29"/>
        <v>1560000</v>
      </c>
    </row>
    <row r="227" spans="1:23" s="1" customFormat="1" ht="33" customHeight="1" hidden="1">
      <c r="A227" s="6"/>
      <c r="B227" s="13"/>
      <c r="C227" s="13"/>
      <c r="D227" s="13"/>
      <c r="E227" s="13"/>
      <c r="F227" s="15"/>
      <c r="G227" s="15"/>
      <c r="H227" s="15"/>
      <c r="I227" s="15">
        <v>0</v>
      </c>
      <c r="J227" s="15"/>
      <c r="K227" s="15"/>
      <c r="L227" s="15"/>
      <c r="M227" s="15"/>
      <c r="N227" s="15">
        <v>0</v>
      </c>
      <c r="O227" s="15"/>
      <c r="P227" s="15"/>
      <c r="Q227" s="15"/>
      <c r="R227" s="15"/>
      <c r="S227" s="15"/>
      <c r="T227" s="15"/>
      <c r="U227" s="15"/>
      <c r="V227" s="15"/>
      <c r="W227" s="14" t="e">
        <f>SUM(F227:M227)+#REF!+#REF!+#REF!+#REF!</f>
        <v>#REF!</v>
      </c>
    </row>
    <row r="228" spans="2:65" s="1" customFormat="1" ht="33" customHeight="1" hidden="1">
      <c r="B228" s="17" t="s">
        <v>368</v>
      </c>
      <c r="C228" s="17"/>
      <c r="D228" s="17"/>
      <c r="E228" s="16"/>
      <c r="F228" s="14">
        <f>SUM(F229:F230)</f>
        <v>0</v>
      </c>
      <c r="G228" s="14">
        <f>SUM(G229:G230)</f>
        <v>0</v>
      </c>
      <c r="H228" s="14">
        <f>SUM(H229:H230)</f>
        <v>0</v>
      </c>
      <c r="I228" s="14">
        <v>0</v>
      </c>
      <c r="J228" s="14">
        <f>SUM(J229:J230)</f>
        <v>0</v>
      </c>
      <c r="K228" s="14">
        <f>SUM(K229:K230)</f>
        <v>0</v>
      </c>
      <c r="L228" s="14">
        <f>SUM(L229:L230)</f>
        <v>0</v>
      </c>
      <c r="M228" s="14">
        <f>SUM(M229:M230)</f>
        <v>0</v>
      </c>
      <c r="N228" s="14">
        <v>0</v>
      </c>
      <c r="O228" s="14">
        <f aca="true" t="shared" si="30" ref="O228:V228">SUM(O229:O230)</f>
        <v>0</v>
      </c>
      <c r="P228" s="14">
        <f t="shared" si="30"/>
        <v>0</v>
      </c>
      <c r="Q228" s="14">
        <f t="shared" si="30"/>
        <v>0</v>
      </c>
      <c r="R228" s="14">
        <f t="shared" si="30"/>
        <v>0</v>
      </c>
      <c r="S228" s="14">
        <f t="shared" si="30"/>
        <v>0</v>
      </c>
      <c r="T228" s="14">
        <f t="shared" si="30"/>
        <v>0</v>
      </c>
      <c r="U228" s="14">
        <f t="shared" si="30"/>
        <v>0</v>
      </c>
      <c r="V228" s="14">
        <f t="shared" si="30"/>
        <v>0</v>
      </c>
      <c r="W228" s="28">
        <f>SUM(F228:V228)</f>
        <v>0</v>
      </c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</row>
    <row r="229" spans="2:23" s="1" customFormat="1" ht="33" customHeight="1" hidden="1">
      <c r="B229" s="16"/>
      <c r="C229" s="16"/>
      <c r="D229" s="16"/>
      <c r="E229" s="16"/>
      <c r="F229" s="14"/>
      <c r="G229" s="14"/>
      <c r="H229" s="14"/>
      <c r="I229" s="14">
        <v>0</v>
      </c>
      <c r="J229" s="14"/>
      <c r="K229" s="14"/>
      <c r="L229" s="14"/>
      <c r="M229" s="14"/>
      <c r="N229" s="14">
        <v>0</v>
      </c>
      <c r="O229" s="14"/>
      <c r="P229" s="14"/>
      <c r="Q229" s="14"/>
      <c r="R229" s="14"/>
      <c r="S229" s="14"/>
      <c r="T229" s="14"/>
      <c r="U229" s="14"/>
      <c r="V229" s="14"/>
      <c r="W229" s="28">
        <f>SUM(F229:V229)</f>
        <v>0</v>
      </c>
    </row>
    <row r="230" spans="1:23" s="1" customFormat="1" ht="0.75" customHeight="1">
      <c r="A230" s="6"/>
      <c r="B230" s="13"/>
      <c r="C230" s="13"/>
      <c r="D230" s="13"/>
      <c r="E230" s="13"/>
      <c r="F230" s="15"/>
      <c r="G230" s="15"/>
      <c r="H230" s="15"/>
      <c r="I230" s="15">
        <v>0</v>
      </c>
      <c r="J230" s="15"/>
      <c r="K230" s="15"/>
      <c r="L230" s="15"/>
      <c r="M230" s="15"/>
      <c r="N230" s="15">
        <v>0</v>
      </c>
      <c r="O230" s="15"/>
      <c r="P230" s="15"/>
      <c r="Q230" s="15"/>
      <c r="R230" s="15"/>
      <c r="S230" s="15"/>
      <c r="T230" s="15"/>
      <c r="U230" s="15"/>
      <c r="V230" s="15"/>
      <c r="W230" s="14" t="e">
        <f>SUM(F230:M230)+#REF!+#REF!+#REF!+#REF!</f>
        <v>#REF!</v>
      </c>
    </row>
    <row r="231" spans="2:65" s="1" customFormat="1" ht="26.25" customHeight="1">
      <c r="B231" s="17" t="s">
        <v>387</v>
      </c>
      <c r="C231" s="17"/>
      <c r="D231" s="17"/>
      <c r="E231" s="16"/>
      <c r="F231" s="14">
        <f>SUM(F232:F242)</f>
        <v>0</v>
      </c>
      <c r="G231" s="14">
        <f>SUM(G232:G242)</f>
        <v>18032421</v>
      </c>
      <c r="H231" s="14">
        <f>SUM(H232:H242)</f>
        <v>0</v>
      </c>
      <c r="I231" s="14">
        <v>19512067.12</v>
      </c>
      <c r="J231" s="14">
        <f>SUM(J232:J242)</f>
        <v>0</v>
      </c>
      <c r="K231" s="14">
        <f>SUM(K232:K242)</f>
        <v>0</v>
      </c>
      <c r="L231" s="14">
        <f>SUM(L232:L242)</f>
        <v>3192698.88</v>
      </c>
      <c r="M231" s="14">
        <f>SUM(M232:M242)</f>
        <v>0</v>
      </c>
      <c r="N231" s="14">
        <v>0</v>
      </c>
      <c r="O231" s="14">
        <f aca="true" t="shared" si="31" ref="O231:V231">SUM(O232:O242)</f>
        <v>0</v>
      </c>
      <c r="P231" s="14">
        <f t="shared" si="31"/>
        <v>0</v>
      </c>
      <c r="Q231" s="14">
        <f t="shared" si="31"/>
        <v>330000</v>
      </c>
      <c r="R231" s="14">
        <f t="shared" si="31"/>
        <v>0</v>
      </c>
      <c r="S231" s="14">
        <f t="shared" si="31"/>
        <v>0</v>
      </c>
      <c r="T231" s="14">
        <f t="shared" si="31"/>
        <v>0</v>
      </c>
      <c r="U231" s="14">
        <f t="shared" si="31"/>
        <v>0</v>
      </c>
      <c r="V231" s="14">
        <f t="shared" si="31"/>
        <v>0</v>
      </c>
      <c r="W231" s="28">
        <f aca="true" t="shared" si="32" ref="W231:W241">SUM(F231:V231)</f>
        <v>41067187.00000001</v>
      </c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</row>
    <row r="232" spans="2:23" s="1" customFormat="1" ht="33" customHeight="1" hidden="1">
      <c r="B232" s="16"/>
      <c r="C232" s="16"/>
      <c r="D232" s="16"/>
      <c r="E232" s="16"/>
      <c r="F232" s="14"/>
      <c r="G232" s="14"/>
      <c r="H232" s="14"/>
      <c r="I232" s="14">
        <v>0</v>
      </c>
      <c r="J232" s="14"/>
      <c r="K232" s="14"/>
      <c r="L232" s="14"/>
      <c r="M232" s="14"/>
      <c r="N232" s="14">
        <v>0</v>
      </c>
      <c r="O232" s="14"/>
      <c r="P232" s="14"/>
      <c r="Q232" s="14"/>
      <c r="R232" s="14"/>
      <c r="S232" s="14"/>
      <c r="T232" s="14"/>
      <c r="U232" s="14"/>
      <c r="V232" s="14"/>
      <c r="W232" s="28">
        <f t="shared" si="32"/>
        <v>0</v>
      </c>
    </row>
    <row r="233" spans="1:23" s="21" customFormat="1" ht="33" customHeight="1">
      <c r="A233" s="19"/>
      <c r="B233" s="18" t="s">
        <v>370</v>
      </c>
      <c r="C233" s="29" t="s">
        <v>20</v>
      </c>
      <c r="D233" s="29" t="s">
        <v>21</v>
      </c>
      <c r="E233" s="18" t="s">
        <v>369</v>
      </c>
      <c r="F233" s="20">
        <v>0</v>
      </c>
      <c r="G233" s="20">
        <v>9369600</v>
      </c>
      <c r="H233" s="20">
        <v>0</v>
      </c>
      <c r="I233" s="20">
        <v>11969652.68</v>
      </c>
      <c r="J233" s="20">
        <v>0</v>
      </c>
      <c r="K233" s="20">
        <v>0</v>
      </c>
      <c r="L233" s="20">
        <v>3192698.88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8">
        <f t="shared" si="32"/>
        <v>24531951.56</v>
      </c>
    </row>
    <row r="234" spans="1:23" s="21" customFormat="1" ht="33" customHeight="1">
      <c r="A234" s="19"/>
      <c r="B234" s="18" t="s">
        <v>372</v>
      </c>
      <c r="C234" s="29" t="s">
        <v>20</v>
      </c>
      <c r="D234" s="29" t="s">
        <v>21</v>
      </c>
      <c r="E234" s="18" t="s">
        <v>371</v>
      </c>
      <c r="F234" s="20">
        <v>0</v>
      </c>
      <c r="G234" s="20">
        <v>7697100</v>
      </c>
      <c r="H234" s="20">
        <v>0</v>
      </c>
      <c r="I234" s="20">
        <v>7542414.44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8">
        <f t="shared" si="32"/>
        <v>15239514.440000001</v>
      </c>
    </row>
    <row r="235" spans="1:23" s="21" customFormat="1" ht="33" customHeight="1">
      <c r="A235" s="19"/>
      <c r="B235" s="18" t="s">
        <v>374</v>
      </c>
      <c r="C235" s="29" t="s">
        <v>20</v>
      </c>
      <c r="D235" s="29" t="s">
        <v>21</v>
      </c>
      <c r="E235" s="18" t="s">
        <v>373</v>
      </c>
      <c r="F235" s="20">
        <v>0</v>
      </c>
      <c r="G235" s="20">
        <v>265600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8">
        <f t="shared" si="32"/>
        <v>265600</v>
      </c>
    </row>
    <row r="236" spans="1:23" s="21" customFormat="1" ht="33" customHeight="1">
      <c r="A236" s="19"/>
      <c r="B236" s="18" t="s">
        <v>376</v>
      </c>
      <c r="C236" s="29" t="s">
        <v>20</v>
      </c>
      <c r="D236" s="29" t="s">
        <v>21</v>
      </c>
      <c r="E236" s="18" t="s">
        <v>375</v>
      </c>
      <c r="F236" s="20">
        <v>0</v>
      </c>
      <c r="G236" s="20">
        <v>2400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8">
        <f t="shared" si="32"/>
        <v>2400</v>
      </c>
    </row>
    <row r="237" spans="1:23" s="21" customFormat="1" ht="33" customHeight="1">
      <c r="A237" s="19"/>
      <c r="B237" s="18" t="s">
        <v>378</v>
      </c>
      <c r="C237" s="29" t="s">
        <v>20</v>
      </c>
      <c r="D237" s="29" t="s">
        <v>21</v>
      </c>
      <c r="E237" s="18" t="s">
        <v>377</v>
      </c>
      <c r="F237" s="20">
        <v>0</v>
      </c>
      <c r="G237" s="20">
        <v>309450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  <c r="V237" s="20">
        <v>0</v>
      </c>
      <c r="W237" s="28">
        <f t="shared" si="32"/>
        <v>309450</v>
      </c>
    </row>
    <row r="238" spans="1:23" s="21" customFormat="1" ht="33" customHeight="1">
      <c r="A238" s="19"/>
      <c r="B238" s="18" t="s">
        <v>380</v>
      </c>
      <c r="C238" s="29" t="s">
        <v>20</v>
      </c>
      <c r="D238" s="29" t="s">
        <v>21</v>
      </c>
      <c r="E238" s="18" t="s">
        <v>379</v>
      </c>
      <c r="F238" s="20">
        <v>0</v>
      </c>
      <c r="G238" s="20">
        <v>210000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8">
        <f t="shared" si="32"/>
        <v>210000</v>
      </c>
    </row>
    <row r="239" spans="1:23" s="21" customFormat="1" ht="33" customHeight="1">
      <c r="A239" s="19"/>
      <c r="B239" s="18" t="s">
        <v>382</v>
      </c>
      <c r="C239" s="29" t="s">
        <v>20</v>
      </c>
      <c r="D239" s="29" t="s">
        <v>21</v>
      </c>
      <c r="E239" s="18" t="s">
        <v>381</v>
      </c>
      <c r="F239" s="20">
        <v>0</v>
      </c>
      <c r="G239" s="20">
        <v>81467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8">
        <f t="shared" si="32"/>
        <v>81467</v>
      </c>
    </row>
    <row r="240" spans="1:23" s="21" customFormat="1" ht="33" customHeight="1">
      <c r="A240" s="19"/>
      <c r="B240" s="18" t="s">
        <v>384</v>
      </c>
      <c r="C240" s="29" t="s">
        <v>20</v>
      </c>
      <c r="D240" s="29" t="s">
        <v>21</v>
      </c>
      <c r="E240" s="18" t="s">
        <v>383</v>
      </c>
      <c r="F240" s="20">
        <v>0</v>
      </c>
      <c r="G240" s="20">
        <v>96804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0</v>
      </c>
      <c r="S240" s="20">
        <v>0</v>
      </c>
      <c r="T240" s="20">
        <v>0</v>
      </c>
      <c r="U240" s="20">
        <v>0</v>
      </c>
      <c r="V240" s="20">
        <v>0</v>
      </c>
      <c r="W240" s="28">
        <f t="shared" si="32"/>
        <v>96804</v>
      </c>
    </row>
    <row r="241" spans="1:23" s="21" customFormat="1" ht="47.25" customHeight="1">
      <c r="A241" s="19"/>
      <c r="B241" s="18" t="s">
        <v>386</v>
      </c>
      <c r="C241" s="29" t="s">
        <v>20</v>
      </c>
      <c r="D241" s="29" t="s">
        <v>21</v>
      </c>
      <c r="E241" s="18" t="s">
        <v>385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330000</v>
      </c>
      <c r="R241" s="20">
        <v>0</v>
      </c>
      <c r="S241" s="20">
        <v>0</v>
      </c>
      <c r="T241" s="20">
        <v>0</v>
      </c>
      <c r="U241" s="20">
        <v>0</v>
      </c>
      <c r="V241" s="20">
        <v>0</v>
      </c>
      <c r="W241" s="28">
        <f t="shared" si="32"/>
        <v>330000</v>
      </c>
    </row>
    <row r="242" spans="1:23" s="1" customFormat="1" ht="1.5" customHeight="1" hidden="1">
      <c r="A242" s="6"/>
      <c r="B242" s="13"/>
      <c r="C242" s="13"/>
      <c r="D242" s="13"/>
      <c r="E242" s="13"/>
      <c r="F242" s="15"/>
      <c r="G242" s="15"/>
      <c r="H242" s="15"/>
      <c r="I242" s="15">
        <v>0</v>
      </c>
      <c r="J242" s="15"/>
      <c r="K242" s="15"/>
      <c r="L242" s="15"/>
      <c r="M242" s="15"/>
      <c r="N242" s="15">
        <v>0</v>
      </c>
      <c r="O242" s="15"/>
      <c r="P242" s="15"/>
      <c r="Q242" s="15"/>
      <c r="R242" s="15"/>
      <c r="S242" s="15"/>
      <c r="T242" s="15"/>
      <c r="U242" s="15"/>
      <c r="V242" s="15"/>
      <c r="W242" s="14" t="e">
        <f>SUM(F242:M242)+#REF!+#REF!+#REF!+#REF!</f>
        <v>#REF!</v>
      </c>
    </row>
    <row r="243" spans="2:65" s="1" customFormat="1" ht="20.25" customHeight="1">
      <c r="B243" s="17" t="s">
        <v>394</v>
      </c>
      <c r="C243" s="17"/>
      <c r="D243" s="17"/>
      <c r="E243" s="16"/>
      <c r="F243" s="14">
        <f>SUM(F244:F248)</f>
        <v>0</v>
      </c>
      <c r="G243" s="14">
        <f>SUM(G244:G248)</f>
        <v>7869254</v>
      </c>
      <c r="H243" s="14">
        <f>SUM(H244:H248)</f>
        <v>0</v>
      </c>
      <c r="I243" s="14">
        <v>16689226.05</v>
      </c>
      <c r="J243" s="14">
        <f>SUM(J244:J248)</f>
        <v>0</v>
      </c>
      <c r="K243" s="14">
        <f>SUM(K244:K248)</f>
        <v>0</v>
      </c>
      <c r="L243" s="14">
        <f>SUM(L244:L248)</f>
        <v>0</v>
      </c>
      <c r="M243" s="14">
        <f>SUM(M244:M248)</f>
        <v>0</v>
      </c>
      <c r="N243" s="14">
        <v>0</v>
      </c>
      <c r="O243" s="14">
        <f aca="true" t="shared" si="33" ref="O243:V243">SUM(O244:O248)</f>
        <v>514740</v>
      </c>
      <c r="P243" s="14">
        <f t="shared" si="33"/>
        <v>0</v>
      </c>
      <c r="Q243" s="14">
        <f t="shared" si="33"/>
        <v>199500</v>
      </c>
      <c r="R243" s="14">
        <f t="shared" si="33"/>
        <v>0</v>
      </c>
      <c r="S243" s="14">
        <f t="shared" si="33"/>
        <v>0</v>
      </c>
      <c r="T243" s="14">
        <f t="shared" si="33"/>
        <v>0</v>
      </c>
      <c r="U243" s="14">
        <f t="shared" si="33"/>
        <v>0</v>
      </c>
      <c r="V243" s="14">
        <f t="shared" si="33"/>
        <v>0</v>
      </c>
      <c r="W243" s="28">
        <f>SUM(F243:V243)</f>
        <v>25272720.05</v>
      </c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</row>
    <row r="244" spans="2:23" s="1" customFormat="1" ht="33" customHeight="1" hidden="1">
      <c r="B244" s="16"/>
      <c r="C244" s="16"/>
      <c r="D244" s="16"/>
      <c r="E244" s="16"/>
      <c r="F244" s="14"/>
      <c r="G244" s="14"/>
      <c r="H244" s="14"/>
      <c r="I244" s="14">
        <v>0</v>
      </c>
      <c r="J244" s="14"/>
      <c r="K244" s="14"/>
      <c r="L244" s="14"/>
      <c r="M244" s="14"/>
      <c r="N244" s="14">
        <v>0</v>
      </c>
      <c r="O244" s="14"/>
      <c r="P244" s="14"/>
      <c r="Q244" s="14"/>
      <c r="R244" s="14"/>
      <c r="S244" s="14"/>
      <c r="T244" s="14"/>
      <c r="U244" s="14"/>
      <c r="V244" s="14"/>
      <c r="W244" s="28">
        <f>SUM(F244:V244)</f>
        <v>0</v>
      </c>
    </row>
    <row r="245" spans="1:23" s="21" customFormat="1" ht="33" customHeight="1">
      <c r="A245" s="19"/>
      <c r="B245" s="18" t="s">
        <v>389</v>
      </c>
      <c r="C245" s="29" t="s">
        <v>20</v>
      </c>
      <c r="D245" s="29" t="s">
        <v>21</v>
      </c>
      <c r="E245" s="18" t="s">
        <v>388</v>
      </c>
      <c r="F245" s="20">
        <v>0</v>
      </c>
      <c r="G245" s="20">
        <v>4379900</v>
      </c>
      <c r="H245" s="20">
        <v>0</v>
      </c>
      <c r="I245" s="20">
        <v>7565726.25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8">
        <f>SUM(F245:V245)</f>
        <v>11945626.25</v>
      </c>
    </row>
    <row r="246" spans="1:23" s="21" customFormat="1" ht="33" customHeight="1">
      <c r="A246" s="19"/>
      <c r="B246" s="18" t="s">
        <v>391</v>
      </c>
      <c r="C246" s="29" t="s">
        <v>20</v>
      </c>
      <c r="D246" s="29" t="s">
        <v>21</v>
      </c>
      <c r="E246" s="18" t="s">
        <v>390</v>
      </c>
      <c r="F246" s="20">
        <v>0</v>
      </c>
      <c r="G246" s="20">
        <v>3489354</v>
      </c>
      <c r="H246" s="20">
        <v>0</v>
      </c>
      <c r="I246" s="20">
        <v>9123499.8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514740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8">
        <f>SUM(F246:V246)</f>
        <v>13127593.8</v>
      </c>
    </row>
    <row r="247" spans="1:23" s="21" customFormat="1" ht="46.5" customHeight="1">
      <c r="A247" s="19"/>
      <c r="B247" s="18" t="s">
        <v>393</v>
      </c>
      <c r="C247" s="29" t="s">
        <v>20</v>
      </c>
      <c r="D247" s="29" t="s">
        <v>21</v>
      </c>
      <c r="E247" s="18" t="s">
        <v>392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199500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8">
        <f>SUM(F247:V247)</f>
        <v>199500</v>
      </c>
    </row>
    <row r="248" spans="1:23" s="1" customFormat="1" ht="33" customHeight="1" hidden="1">
      <c r="A248" s="6"/>
      <c r="B248" s="13"/>
      <c r="C248" s="13"/>
      <c r="D248" s="13"/>
      <c r="E248" s="13"/>
      <c r="F248" s="15"/>
      <c r="G248" s="15"/>
      <c r="H248" s="15"/>
      <c r="I248" s="15">
        <v>0</v>
      </c>
      <c r="J248" s="15"/>
      <c r="K248" s="15"/>
      <c r="L248" s="15"/>
      <c r="M248" s="15"/>
      <c r="N248" s="15">
        <v>0</v>
      </c>
      <c r="O248" s="15"/>
      <c r="P248" s="15"/>
      <c r="Q248" s="15"/>
      <c r="R248" s="15"/>
      <c r="S248" s="15"/>
      <c r="T248" s="15"/>
      <c r="U248" s="15"/>
      <c r="V248" s="15"/>
      <c r="W248" s="14" t="e">
        <f>SUM(F248:M248)+#REF!+#REF!+#REF!+#REF!</f>
        <v>#REF!</v>
      </c>
    </row>
    <row r="249" spans="2:65" s="1" customFormat="1" ht="21" customHeight="1">
      <c r="B249" s="17" t="s">
        <v>419</v>
      </c>
      <c r="C249" s="17"/>
      <c r="D249" s="17"/>
      <c r="E249" s="16"/>
      <c r="F249" s="14">
        <f>SUM(F250:F263)</f>
        <v>52629</v>
      </c>
      <c r="G249" s="14">
        <f>SUM(G250:G263)</f>
        <v>34525949.16</v>
      </c>
      <c r="H249" s="14">
        <f>SUM(H250:H263)</f>
        <v>0</v>
      </c>
      <c r="I249" s="14">
        <v>39166233.37</v>
      </c>
      <c r="J249" s="14">
        <f>SUM(J250:J263)</f>
        <v>0</v>
      </c>
      <c r="K249" s="14">
        <f>SUM(K250:K263)</f>
        <v>14555400</v>
      </c>
      <c r="L249" s="14">
        <f>SUM(L250:L263)</f>
        <v>11335979.38</v>
      </c>
      <c r="M249" s="14">
        <f>SUM(M250:M263)</f>
        <v>7337495.840000001</v>
      </c>
      <c r="N249" s="14">
        <v>0</v>
      </c>
      <c r="O249" s="14">
        <f aca="true" t="shared" si="34" ref="O249:V249">SUM(O250:O263)</f>
        <v>0</v>
      </c>
      <c r="P249" s="14">
        <f t="shared" si="34"/>
        <v>0</v>
      </c>
      <c r="Q249" s="14">
        <f t="shared" si="34"/>
        <v>208710</v>
      </c>
      <c r="R249" s="14">
        <f t="shared" si="34"/>
        <v>0</v>
      </c>
      <c r="S249" s="14">
        <f t="shared" si="34"/>
        <v>0</v>
      </c>
      <c r="T249" s="14">
        <f t="shared" si="34"/>
        <v>8308230</v>
      </c>
      <c r="U249" s="14">
        <f t="shared" si="34"/>
        <v>0</v>
      </c>
      <c r="V249" s="14">
        <f t="shared" si="34"/>
        <v>0</v>
      </c>
      <c r="W249" s="28">
        <f aca="true" t="shared" si="35" ref="W249:W262">SUM(F249:V249)</f>
        <v>115490626.75</v>
      </c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</row>
    <row r="250" spans="2:23" s="1" customFormat="1" ht="33" customHeight="1" hidden="1">
      <c r="B250" s="16"/>
      <c r="C250" s="16"/>
      <c r="D250" s="16"/>
      <c r="E250" s="16"/>
      <c r="F250" s="14"/>
      <c r="G250" s="14"/>
      <c r="H250" s="14"/>
      <c r="I250" s="14">
        <v>0</v>
      </c>
      <c r="J250" s="14"/>
      <c r="K250" s="14"/>
      <c r="L250" s="14"/>
      <c r="M250" s="14"/>
      <c r="N250" s="14">
        <v>0</v>
      </c>
      <c r="O250" s="14"/>
      <c r="P250" s="14"/>
      <c r="Q250" s="14"/>
      <c r="R250" s="14"/>
      <c r="S250" s="14"/>
      <c r="T250" s="14"/>
      <c r="U250" s="14"/>
      <c r="V250" s="14"/>
      <c r="W250" s="28">
        <f t="shared" si="35"/>
        <v>0</v>
      </c>
    </row>
    <row r="251" spans="1:23" s="21" customFormat="1" ht="43.5" customHeight="1">
      <c r="A251" s="19"/>
      <c r="B251" s="18" t="s">
        <v>396</v>
      </c>
      <c r="C251" s="29" t="s">
        <v>20</v>
      </c>
      <c r="D251" s="29" t="s">
        <v>21</v>
      </c>
      <c r="E251" s="18" t="s">
        <v>395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208710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8">
        <f t="shared" si="35"/>
        <v>208710</v>
      </c>
    </row>
    <row r="252" spans="1:23" s="21" customFormat="1" ht="33" customHeight="1">
      <c r="A252" s="19"/>
      <c r="B252" s="18" t="s">
        <v>398</v>
      </c>
      <c r="C252" s="29" t="s">
        <v>20</v>
      </c>
      <c r="D252" s="29" t="s">
        <v>21</v>
      </c>
      <c r="E252" s="18" t="s">
        <v>397</v>
      </c>
      <c r="F252" s="20">
        <v>0</v>
      </c>
      <c r="G252" s="20">
        <v>6476700</v>
      </c>
      <c r="H252" s="20">
        <v>0</v>
      </c>
      <c r="I252" s="20">
        <v>9144510.45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2132194</v>
      </c>
      <c r="U252" s="20">
        <v>0</v>
      </c>
      <c r="V252" s="20">
        <v>0</v>
      </c>
      <c r="W252" s="28">
        <f t="shared" si="35"/>
        <v>17753404.45</v>
      </c>
    </row>
    <row r="253" spans="1:23" s="21" customFormat="1" ht="33" customHeight="1">
      <c r="A253" s="19"/>
      <c r="B253" s="18" t="s">
        <v>400</v>
      </c>
      <c r="C253" s="29" t="s">
        <v>20</v>
      </c>
      <c r="D253" s="29" t="s">
        <v>21</v>
      </c>
      <c r="E253" s="18" t="s">
        <v>399</v>
      </c>
      <c r="F253" s="20">
        <v>0</v>
      </c>
      <c r="G253" s="20">
        <v>13060224</v>
      </c>
      <c r="H253" s="20">
        <v>0</v>
      </c>
      <c r="I253" s="20">
        <v>11957539.48</v>
      </c>
      <c r="J253" s="20">
        <v>0</v>
      </c>
      <c r="K253" s="20">
        <v>0</v>
      </c>
      <c r="L253" s="20">
        <v>10530471.16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243750</v>
      </c>
      <c r="U253" s="20">
        <v>0</v>
      </c>
      <c r="V253" s="20">
        <v>0</v>
      </c>
      <c r="W253" s="28">
        <f t="shared" si="35"/>
        <v>35791984.64</v>
      </c>
    </row>
    <row r="254" spans="1:23" s="21" customFormat="1" ht="33" customHeight="1">
      <c r="A254" s="19"/>
      <c r="B254" s="18" t="s">
        <v>402</v>
      </c>
      <c r="C254" s="29" t="s">
        <v>20</v>
      </c>
      <c r="D254" s="29" t="s">
        <v>21</v>
      </c>
      <c r="E254" s="18" t="s">
        <v>401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48000</v>
      </c>
      <c r="U254" s="20">
        <v>0</v>
      </c>
      <c r="V254" s="20">
        <v>0</v>
      </c>
      <c r="W254" s="28">
        <f t="shared" si="35"/>
        <v>48000</v>
      </c>
    </row>
    <row r="255" spans="1:23" s="21" customFormat="1" ht="33" customHeight="1">
      <c r="A255" s="19"/>
      <c r="B255" s="18" t="s">
        <v>404</v>
      </c>
      <c r="C255" s="29" t="s">
        <v>20</v>
      </c>
      <c r="D255" s="29" t="s">
        <v>21</v>
      </c>
      <c r="E255" s="18" t="s">
        <v>403</v>
      </c>
      <c r="F255" s="20">
        <v>0</v>
      </c>
      <c r="G255" s="20">
        <v>9873540.45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5376459.55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2408518</v>
      </c>
      <c r="U255" s="20">
        <v>0</v>
      </c>
      <c r="V255" s="20">
        <v>0</v>
      </c>
      <c r="W255" s="28">
        <f t="shared" si="35"/>
        <v>17658518</v>
      </c>
    </row>
    <row r="256" spans="1:23" s="21" customFormat="1" ht="33" customHeight="1">
      <c r="A256" s="19"/>
      <c r="B256" s="18" t="s">
        <v>406</v>
      </c>
      <c r="C256" s="29" t="s">
        <v>20</v>
      </c>
      <c r="D256" s="29" t="s">
        <v>21</v>
      </c>
      <c r="E256" s="18" t="s">
        <v>405</v>
      </c>
      <c r="F256" s="20">
        <v>0</v>
      </c>
      <c r="G256" s="20">
        <v>339908.77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185091.23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728315</v>
      </c>
      <c r="U256" s="20">
        <v>0</v>
      </c>
      <c r="V256" s="20">
        <v>0</v>
      </c>
      <c r="W256" s="28">
        <f t="shared" si="35"/>
        <v>1253315</v>
      </c>
    </row>
    <row r="257" spans="1:23" s="21" customFormat="1" ht="33" customHeight="1">
      <c r="A257" s="19"/>
      <c r="B257" s="18" t="s">
        <v>408</v>
      </c>
      <c r="C257" s="29" t="s">
        <v>20</v>
      </c>
      <c r="D257" s="29" t="s">
        <v>21</v>
      </c>
      <c r="E257" s="18" t="s">
        <v>407</v>
      </c>
      <c r="F257" s="20">
        <v>0</v>
      </c>
      <c r="G257" s="20">
        <v>1234161</v>
      </c>
      <c r="H257" s="20">
        <v>0</v>
      </c>
      <c r="I257" s="20">
        <v>0</v>
      </c>
      <c r="J257" s="20">
        <v>0</v>
      </c>
      <c r="K257" s="20">
        <v>9350000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2747453</v>
      </c>
      <c r="U257" s="20">
        <v>0</v>
      </c>
      <c r="V257" s="20">
        <v>0</v>
      </c>
      <c r="W257" s="28">
        <f t="shared" si="35"/>
        <v>13331614</v>
      </c>
    </row>
    <row r="258" spans="1:23" s="21" customFormat="1" ht="33" customHeight="1">
      <c r="A258" s="19"/>
      <c r="B258" s="18" t="s">
        <v>410</v>
      </c>
      <c r="C258" s="29" t="s">
        <v>20</v>
      </c>
      <c r="D258" s="29" t="s">
        <v>21</v>
      </c>
      <c r="E258" s="18" t="s">
        <v>409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5205400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20">
        <v>0</v>
      </c>
      <c r="V258" s="20">
        <v>0</v>
      </c>
      <c r="W258" s="28">
        <f t="shared" si="35"/>
        <v>5205400</v>
      </c>
    </row>
    <row r="259" spans="1:23" s="21" customFormat="1" ht="33" customHeight="1">
      <c r="A259" s="19"/>
      <c r="B259" s="18" t="s">
        <v>412</v>
      </c>
      <c r="C259" s="29" t="s">
        <v>20</v>
      </c>
      <c r="D259" s="29" t="s">
        <v>21</v>
      </c>
      <c r="E259" s="18" t="s">
        <v>411</v>
      </c>
      <c r="F259" s="20">
        <v>0</v>
      </c>
      <c r="G259" s="20">
        <v>865990.43</v>
      </c>
      <c r="H259" s="20">
        <v>0</v>
      </c>
      <c r="I259" s="20">
        <v>8363856.18</v>
      </c>
      <c r="J259" s="20">
        <v>0</v>
      </c>
      <c r="K259" s="20">
        <v>0</v>
      </c>
      <c r="L259" s="20">
        <v>666743.22</v>
      </c>
      <c r="M259" s="20">
        <v>471559.57</v>
      </c>
      <c r="N259" s="20">
        <v>0</v>
      </c>
      <c r="O259" s="2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20">
        <v>0</v>
      </c>
      <c r="V259" s="20">
        <v>0</v>
      </c>
      <c r="W259" s="28">
        <f t="shared" si="35"/>
        <v>10368149.4</v>
      </c>
    </row>
    <row r="260" spans="1:23" s="21" customFormat="1" ht="33" customHeight="1">
      <c r="A260" s="19"/>
      <c r="B260" s="18" t="s">
        <v>414</v>
      </c>
      <c r="C260" s="29" t="s">
        <v>20</v>
      </c>
      <c r="D260" s="29" t="s">
        <v>21</v>
      </c>
      <c r="E260" s="18" t="s">
        <v>413</v>
      </c>
      <c r="F260" s="20">
        <v>0</v>
      </c>
      <c r="G260" s="20">
        <v>403099.43</v>
      </c>
      <c r="H260" s="20">
        <v>0</v>
      </c>
      <c r="I260" s="20">
        <v>2578016.27</v>
      </c>
      <c r="J260" s="20">
        <v>0</v>
      </c>
      <c r="K260" s="20">
        <v>0</v>
      </c>
      <c r="L260" s="20">
        <v>138765</v>
      </c>
      <c r="M260" s="20">
        <v>219500.57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8">
        <f t="shared" si="35"/>
        <v>3339381.27</v>
      </c>
    </row>
    <row r="261" spans="1:23" s="21" customFormat="1" ht="33" customHeight="1">
      <c r="A261" s="19"/>
      <c r="B261" s="18" t="s">
        <v>416</v>
      </c>
      <c r="C261" s="29" t="s">
        <v>20</v>
      </c>
      <c r="D261" s="29" t="s">
        <v>21</v>
      </c>
      <c r="E261" s="18" t="s">
        <v>415</v>
      </c>
      <c r="F261" s="20">
        <v>0</v>
      </c>
      <c r="G261" s="20">
        <v>2272325.08</v>
      </c>
      <c r="H261" s="20">
        <v>0</v>
      </c>
      <c r="I261" s="20">
        <v>7122310.99</v>
      </c>
      <c r="J261" s="20">
        <v>0</v>
      </c>
      <c r="K261" s="20">
        <v>0</v>
      </c>
      <c r="L261" s="20">
        <v>0</v>
      </c>
      <c r="M261" s="20">
        <v>1084884.92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  <c r="V261" s="20">
        <v>0</v>
      </c>
      <c r="W261" s="28">
        <f t="shared" si="35"/>
        <v>10479520.99</v>
      </c>
    </row>
    <row r="262" spans="1:23" s="21" customFormat="1" ht="33" customHeight="1">
      <c r="A262" s="19"/>
      <c r="B262" s="18" t="s">
        <v>418</v>
      </c>
      <c r="C262" s="29" t="s">
        <v>20</v>
      </c>
      <c r="D262" s="29" t="s">
        <v>21</v>
      </c>
      <c r="E262" s="18" t="s">
        <v>417</v>
      </c>
      <c r="F262" s="20">
        <v>52629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8">
        <f t="shared" si="35"/>
        <v>52629</v>
      </c>
    </row>
    <row r="263" spans="1:23" s="1" customFormat="1" ht="11.25" hidden="1">
      <c r="A263" s="6"/>
      <c r="B263" s="13"/>
      <c r="C263" s="13"/>
      <c r="D263" s="13"/>
      <c r="E263" s="13"/>
      <c r="F263" s="15"/>
      <c r="G263" s="15"/>
      <c r="H263" s="15"/>
      <c r="I263" s="15">
        <v>0</v>
      </c>
      <c r="J263" s="15"/>
      <c r="K263" s="15"/>
      <c r="L263" s="15"/>
      <c r="M263" s="15"/>
      <c r="N263" s="15">
        <v>0</v>
      </c>
      <c r="O263" s="15"/>
      <c r="P263" s="15"/>
      <c r="Q263" s="15"/>
      <c r="R263" s="15"/>
      <c r="S263" s="15"/>
      <c r="T263" s="15"/>
      <c r="U263" s="15"/>
      <c r="V263" s="15"/>
      <c r="W263" s="14" t="e">
        <f>SUM(F263:M263)+#REF!+#REF!+#REF!+#REF!</f>
        <v>#REF!</v>
      </c>
    </row>
    <row r="264" spans="1:23" s="1" customFormat="1" ht="11.25" hidden="1">
      <c r="A264" s="6"/>
      <c r="B264" s="13"/>
      <c r="C264" s="13"/>
      <c r="D264" s="13"/>
      <c r="E264" s="13"/>
      <c r="F264" s="15"/>
      <c r="G264" s="15"/>
      <c r="H264" s="15"/>
      <c r="I264" s="15">
        <v>0</v>
      </c>
      <c r="J264" s="15"/>
      <c r="K264" s="15"/>
      <c r="L264" s="15"/>
      <c r="M264" s="15"/>
      <c r="N264" s="15">
        <v>0</v>
      </c>
      <c r="O264" s="15"/>
      <c r="P264" s="15"/>
      <c r="Q264" s="15"/>
      <c r="R264" s="15"/>
      <c r="S264" s="15"/>
      <c r="T264" s="15"/>
      <c r="U264" s="15"/>
      <c r="V264" s="15"/>
      <c r="W264" s="14"/>
    </row>
    <row r="265" spans="1:23" s="1" customFormat="1" ht="11.25">
      <c r="A265" s="6"/>
      <c r="B265" s="30" t="s">
        <v>0</v>
      </c>
      <c r="C265" s="30"/>
      <c r="D265" s="30"/>
      <c r="E265" s="31"/>
      <c r="F265" s="14">
        <f>SUM(F14:F264)/2</f>
        <v>52629</v>
      </c>
      <c r="G265" s="14">
        <f>SUM(G14:G264)/2</f>
        <v>545856158.45</v>
      </c>
      <c r="H265" s="14">
        <f>SUM(H14:H264)/2</f>
        <v>35015334</v>
      </c>
      <c r="I265" s="14">
        <v>676812431.2499998</v>
      </c>
      <c r="J265" s="14">
        <f>SUM(J14:J264)/2</f>
        <v>16550000</v>
      </c>
      <c r="K265" s="14">
        <f>SUM(K14:K264)/2</f>
        <v>15357800</v>
      </c>
      <c r="L265" s="14">
        <f>SUM(L14:L264)/2</f>
        <v>242749876.18000004</v>
      </c>
      <c r="M265" s="14">
        <f>SUM(M14:M264)/2</f>
        <v>33767843.13</v>
      </c>
      <c r="N265" s="14">
        <v>60273623.18000001</v>
      </c>
      <c r="O265" s="14">
        <f aca="true" t="shared" si="36" ref="O265:V265">SUM(O14:O264)/2</f>
        <v>880072</v>
      </c>
      <c r="P265" s="14">
        <f t="shared" si="36"/>
        <v>3691664</v>
      </c>
      <c r="Q265" s="14">
        <f t="shared" si="36"/>
        <v>6786584.49</v>
      </c>
      <c r="R265" s="14">
        <f t="shared" si="36"/>
        <v>50050617</v>
      </c>
      <c r="S265" s="14">
        <f t="shared" si="36"/>
        <v>39008783</v>
      </c>
      <c r="T265" s="14">
        <f t="shared" si="36"/>
        <v>73382951</v>
      </c>
      <c r="U265" s="14">
        <f t="shared" si="36"/>
        <v>643678</v>
      </c>
      <c r="V265" s="14">
        <f t="shared" si="36"/>
        <v>163093.6</v>
      </c>
      <c r="W265" s="28">
        <f>SUM(F265:V265)</f>
        <v>1801043138.28</v>
      </c>
    </row>
    <row r="266" s="1" customFormat="1" ht="11.25"/>
    <row r="267" s="1" customFormat="1" ht="11.25">
      <c r="W267" s="43"/>
    </row>
    <row r="268" s="1" customFormat="1" ht="11.25"/>
    <row r="269" s="1" customFormat="1" ht="11.25"/>
    <row r="272" ht="12.75">
      <c r="U272" s="44"/>
    </row>
  </sheetData>
  <sheetProtection/>
  <mergeCells count="4">
    <mergeCell ref="F3:H3"/>
    <mergeCell ref="F4:H4"/>
    <mergeCell ref="B8:N8"/>
    <mergeCell ref="B9:N9"/>
  </mergeCells>
  <printOptions/>
  <pageMargins left="0.5905511811023623" right="0.3937007874015748" top="0.7874015748031497" bottom="0.3937007874015748" header="0.31496062992125984" footer="0.31496062992125984"/>
  <pageSetup horizontalDpi="600" verticalDpi="600" orientation="landscape" pageOrder="overThenDown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Кульчицкая</cp:lastModifiedBy>
  <cp:lastPrinted>2022-04-01T09:19:58Z</cp:lastPrinted>
  <dcterms:created xsi:type="dcterms:W3CDTF">2006-08-25T09:40:47Z</dcterms:created>
  <dcterms:modified xsi:type="dcterms:W3CDTF">2022-10-11T09:05:24Z</dcterms:modified>
  <cp:category/>
  <cp:version/>
  <cp:contentType/>
  <cp:contentStatus/>
</cp:coreProperties>
</file>