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'Лист1'!$B:$B,'Лист1'!$6:$6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<sst xmlns="http://schemas.openxmlformats.org/spreadsheetml/2006/main" count="762" uniqueCount="401">
  <si>
    <t>Итого</t>
  </si>
  <si>
    <t>Информация</t>
  </si>
  <si>
    <t>Наименование хозяйств</t>
  </si>
  <si>
    <t>ИНН</t>
  </si>
  <si>
    <t>84</t>
  </si>
  <si>
    <t>85</t>
  </si>
  <si>
    <t>86</t>
  </si>
  <si>
    <t>87</t>
  </si>
  <si>
    <t>88</t>
  </si>
  <si>
    <t>89</t>
  </si>
  <si>
    <t>90</t>
  </si>
  <si>
    <t>01.01.2018</t>
  </si>
  <si>
    <t>31.03.2018</t>
  </si>
  <si>
    <t>470103512535</t>
  </si>
  <si>
    <t>К(Ф) Х Тихонов Сергей Валериевич</t>
  </si>
  <si>
    <t>4715029534</t>
  </si>
  <si>
    <t>К(Ф)Х "Катумские овцы"</t>
  </si>
  <si>
    <t>052801667352</t>
  </si>
  <si>
    <t>К(Ф)Х Магомедов Магомед Ахмедович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</si>
  <si>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</si>
  <si>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</si>
  <si>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</si>
  <si>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</si>
  <si>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</si>
  <si>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</si>
  <si>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4715025459</t>
  </si>
  <si>
    <t>ООО "Круглый год"</t>
  </si>
  <si>
    <t>4715015725</t>
  </si>
  <si>
    <t>ООО "Экотрейд"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</si>
  <si>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</si>
  <si>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</si>
  <si>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</si>
  <si>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</si>
  <si>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</si>
  <si>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</si>
  <si>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</si>
  <si>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</si>
  <si>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</si>
  <si>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</si>
  <si>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</si>
  <si>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4717000837</t>
  </si>
  <si>
    <t>ЗАО  "Сумино"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</si>
  <si>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</si>
  <si>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</si>
  <si>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</si>
  <si>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</si>
  <si>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</si>
  <si>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</si>
  <si>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</si>
  <si>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</si>
  <si>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</si>
  <si>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</si>
  <si>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</si>
  <si>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</si>
  <si>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471700092886</t>
  </si>
  <si>
    <t>К(Ф)Х Пантелеева Б.М.</t>
  </si>
  <si>
    <t>471704063413</t>
  </si>
  <si>
    <t>К(Ф)Х Тинамагомедова А.К.</t>
  </si>
  <si>
    <t>4717001132</t>
  </si>
  <si>
    <t>ОАО "Труд"</t>
  </si>
  <si>
    <t>4717009170</t>
  </si>
  <si>
    <t>ООО "АгроИнтер"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</si>
  <si>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</si>
  <si>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</si>
  <si>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</si>
  <si>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</si>
  <si>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</si>
  <si>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</si>
  <si>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</si>
  <si>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</si>
  <si>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</si>
  <si>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</si>
  <si>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</si>
  <si>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</si>
  <si>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</si>
  <si>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</si>
  <si>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</si>
  <si>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</si>
  <si>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</si>
  <si>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</si>
  <si>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</si>
  <si>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4702018574</t>
  </si>
  <si>
    <t>АО "ПЗ "Мыслинский"</t>
  </si>
  <si>
    <t>4702009717</t>
  </si>
  <si>
    <t>ООО "Пашское"</t>
  </si>
  <si>
    <t>4702017549</t>
  </si>
  <si>
    <t>ООО "Племенной завод "Новоладожский"</t>
  </si>
  <si>
    <t>4702006113</t>
  </si>
  <si>
    <t>ООО "ФЕРМА"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</si>
  <si>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</si>
  <si>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</si>
  <si>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</si>
  <si>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4703006839</t>
  </si>
  <si>
    <t>ЗАО Агрофирма "Выборжец"</t>
  </si>
  <si>
    <t>4703146113</t>
  </si>
  <si>
    <t>ООО "Племзавод "Бугры"</t>
  </si>
  <si>
    <t>7802630747</t>
  </si>
  <si>
    <t>ООО "СПК Пригородный"</t>
  </si>
  <si>
    <t>4703027719</t>
  </si>
  <si>
    <t>ООО "Спутник"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</si>
  <si>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</si>
  <si>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</si>
  <si>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</si>
  <si>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М.А.</t>
  </si>
  <si>
    <t>Всеволожский</t>
  </si>
  <si>
    <t>4704002259</t>
  </si>
  <si>
    <t>ЗАО "Карельский"</t>
  </si>
  <si>
    <t>781490309220</t>
  </si>
  <si>
    <t>К(Ф)Х Калганов Владимир Николаевич</t>
  </si>
  <si>
    <t>782064411105</t>
  </si>
  <si>
    <t>К(Ф)Х Силакова Виктора Валентиновича</t>
  </si>
  <si>
    <t>781402353618</t>
  </si>
  <si>
    <t>К(Ф)Х Чайковский Игорь Михайлович</t>
  </si>
  <si>
    <t>4704069366</t>
  </si>
  <si>
    <t>ООО  "СХП Лосево"</t>
  </si>
  <si>
    <t>4704099730</t>
  </si>
  <si>
    <t>ООО "Расватту"</t>
  </si>
  <si>
    <t>4704079340</t>
  </si>
  <si>
    <t>ООО "СП "Бекон"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</si>
  <si>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</si>
  <si>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</si>
  <si>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</si>
  <si>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</si>
  <si>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</si>
  <si>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</si>
  <si>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</si>
  <si>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</si>
  <si>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</si>
  <si>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</si>
  <si>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</si>
  <si>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</si>
  <si>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</si>
  <si>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</si>
  <si>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</si>
  <si>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</si>
  <si>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</si>
  <si>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</si>
  <si>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</si>
  <si>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</si>
  <si>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</si>
  <si>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4705035232</t>
  </si>
  <si>
    <t xml:space="preserve">АО "Племзавод "Пламя" </t>
  </si>
  <si>
    <t>4719005051</t>
  </si>
  <si>
    <t>ЗАО "Искра"</t>
  </si>
  <si>
    <t>4719001890</t>
  </si>
  <si>
    <t>ЗАО "Орлинское"</t>
  </si>
  <si>
    <t>4705035056</t>
  </si>
  <si>
    <t>ЗАО "Племенной завод "Черново"</t>
  </si>
  <si>
    <t>4719006714</t>
  </si>
  <si>
    <t>ЗАО "Племзавод "Большевик"</t>
  </si>
  <si>
    <t>782040646901</t>
  </si>
  <si>
    <t>К(Ф)Х Иманов Фаиг Алекпер оглы</t>
  </si>
  <si>
    <t>471910076200</t>
  </si>
  <si>
    <t>К(Ф)Х Пирогова Александра Станиславовича</t>
  </si>
  <si>
    <t>381107173092</t>
  </si>
  <si>
    <t>К(Ф)Х Пухлякова Лариса Николаевна</t>
  </si>
  <si>
    <t>7813516926</t>
  </si>
  <si>
    <t>ООО "ЛЭНДКЕЙ-АГРО"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</si>
  <si>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</si>
  <si>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</si>
  <si>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</si>
  <si>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</si>
  <si>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</si>
  <si>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</si>
  <si>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4719018438</t>
  </si>
  <si>
    <t>СПК "Кобраловский"</t>
  </si>
  <si>
    <t>4705030989</t>
  </si>
  <si>
    <t>УФК по Ленинградской области (Администрация Гатчинского муниципального района л/с 04453001770)</t>
  </si>
  <si>
    <t>Гатчинский</t>
  </si>
  <si>
    <t>4707001302</t>
  </si>
  <si>
    <t>АО "Ополье"</t>
  </si>
  <si>
    <t>4707001870</t>
  </si>
  <si>
    <t>АО "Племзавод "Агро-Балт"</t>
  </si>
  <si>
    <t>470700985341</t>
  </si>
  <si>
    <t>К(Ф)Х Бирюков Ю. В.</t>
  </si>
  <si>
    <t>470700216201</t>
  </si>
  <si>
    <t>К(Ф)Х Мельников Владимир Сергеевич</t>
  </si>
  <si>
    <t>470707893876</t>
  </si>
  <si>
    <t>К(Ф)Х Симилиян Анатолий Васильевич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</si>
  <si>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</si>
  <si>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</si>
  <si>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</si>
  <si>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</si>
  <si>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</si>
  <si>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</si>
  <si>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</si>
  <si>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4708000051</t>
  </si>
  <si>
    <t>ЗАО "Березовское"</t>
  </si>
  <si>
    <t>782600519200</t>
  </si>
  <si>
    <t>К(Ф)Х Москвин Александр Анатольевич</t>
  </si>
  <si>
    <t>4716038919</t>
  </si>
  <si>
    <t>ООО "Племзавод "Детскосельский"</t>
  </si>
  <si>
    <t>4708012561</t>
  </si>
  <si>
    <t>СПК "Будогощь"</t>
  </si>
  <si>
    <t>4708002620</t>
  </si>
  <si>
    <t>СПК "Осничевский"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</si>
  <si>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</si>
  <si>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</si>
  <si>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</si>
  <si>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</si>
  <si>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</si>
  <si>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</si>
  <si>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</si>
  <si>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470600107495</t>
  </si>
  <si>
    <t>К(Ф)Х Голубева С.А.</t>
  </si>
  <si>
    <t>783900077450</t>
  </si>
  <si>
    <t>К(Ф)Х Захарова Алексея Александровича</t>
  </si>
  <si>
    <t>780520266409</t>
  </si>
  <si>
    <t>К(Ф)Х Иванова Юлия Анатольевна</t>
  </si>
  <si>
    <t>470604708345</t>
  </si>
  <si>
    <t>К(Ф)Х Кленова Дмитрия Викторовича</t>
  </si>
  <si>
    <t>470600143662</t>
  </si>
  <si>
    <t>К(Ф)Х Климов Владимир Иванович</t>
  </si>
  <si>
    <t>470604676703</t>
  </si>
  <si>
    <t>К(Ф)Х Скребневой Евгении Альбертовны</t>
  </si>
  <si>
    <t>470600009593</t>
  </si>
  <si>
    <t>КХ Пичугин Анатолий Анатольевич</t>
  </si>
  <si>
    <t>470601147941</t>
  </si>
  <si>
    <t>КХ Шайдецкий Иван Семенович</t>
  </si>
  <si>
    <t>4706004117</t>
  </si>
  <si>
    <t>ООО "АГРОФИРМА"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</si>
  <si>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</si>
  <si>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</si>
  <si>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</si>
  <si>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</si>
  <si>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</si>
  <si>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</si>
  <si>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</si>
  <si>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</si>
  <si>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</si>
  <si>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</si>
  <si>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</si>
  <si>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</si>
  <si>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</si>
  <si>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</si>
  <si>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</si>
  <si>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</si>
  <si>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</si>
  <si>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</si>
  <si>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</si>
  <si>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</si>
  <si>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</si>
  <si>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</si>
  <si>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</si>
  <si>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781661938609</t>
  </si>
  <si>
    <t>К(Ф)Х Поляков Дмитрий Валерьевич</t>
  </si>
  <si>
    <t>470903124806</t>
  </si>
  <si>
    <t>К(Ф)Х Поречин Сергей Сергеевич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</si>
  <si>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</si>
  <si>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</si>
  <si>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</si>
  <si>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</si>
  <si>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</si>
  <si>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</si>
  <si>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</si>
  <si>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</si>
  <si>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</si>
  <si>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</si>
  <si>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</si>
  <si>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</si>
  <si>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</si>
  <si>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</si>
  <si>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</si>
  <si>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</si>
  <si>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</si>
  <si>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471704333388</t>
  </si>
  <si>
    <t>К(Ф)Х Степаненко Анастасия Сергеевна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</si>
  <si>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</si>
  <si>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</si>
  <si>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</si>
  <si>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</si>
  <si>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</si>
  <si>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</si>
  <si>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</si>
  <si>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</si>
  <si>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ЗАО Племзавод "Рапти"</t>
  </si>
  <si>
    <t>471000689885</t>
  </si>
  <si>
    <t>К(Ф)Х Санец Виктор Ануфриевич</t>
  </si>
  <si>
    <t>4710005265</t>
  </si>
  <si>
    <t>ОАО "Партизан"</t>
  </si>
  <si>
    <t>4710004180</t>
  </si>
  <si>
    <t>ОАО "Рассвет"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</si>
  <si>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</si>
  <si>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</si>
  <si>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</si>
  <si>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</si>
  <si>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</si>
  <si>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</si>
  <si>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</si>
  <si>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</si>
  <si>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</si>
  <si>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</si>
  <si>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</si>
  <si>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</si>
  <si>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</si>
  <si>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</si>
  <si>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</si>
  <si>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</si>
  <si>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</si>
  <si>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</si>
  <si>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</si>
  <si>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</si>
  <si>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</si>
  <si>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</si>
  <si>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</si>
  <si>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</si>
  <si>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</si>
  <si>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</si>
  <si>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</si>
  <si>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</si>
  <si>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</si>
  <si>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</si>
  <si>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</si>
  <si>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</si>
  <si>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</si>
  <si>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</si>
  <si>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</si>
  <si>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</si>
  <si>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</si>
  <si>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</si>
  <si>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</si>
  <si>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</si>
  <si>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</si>
  <si>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</si>
  <si>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4712026197</t>
  </si>
  <si>
    <t>К(Ф)Х "ПОДВОРЬЕ ПОРТОВОЕ"</t>
  </si>
  <si>
    <t>4712001957</t>
  </si>
  <si>
    <t>КХ "Приручейная долина" Горонка Михаила Давыдовича</t>
  </si>
  <si>
    <t>4712023414</t>
  </si>
  <si>
    <t>ООО "Урожайное"</t>
  </si>
  <si>
    <t>7841452382</t>
  </si>
  <si>
    <t>ООО "Яровое"</t>
  </si>
  <si>
    <t>4712021632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</si>
  <si>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</si>
  <si>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</si>
  <si>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</si>
  <si>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</si>
  <si>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</si>
  <si>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</si>
  <si>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</si>
  <si>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</si>
  <si>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</si>
  <si>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470710290902</t>
  </si>
  <si>
    <t>К(Ф)Х Парачев Алексей Александрович</t>
  </si>
  <si>
    <t>471300626558</t>
  </si>
  <si>
    <t>К(Ф)Х Уланова Галина Викторовна</t>
  </si>
  <si>
    <t>471301694085</t>
  </si>
  <si>
    <t>К(Ф)Х Цветков Михаил Борисович</t>
  </si>
  <si>
    <t>471300050867</t>
  </si>
  <si>
    <t>КХ Чака Татьяна Николаевна</t>
  </si>
  <si>
    <t>4707033819</t>
  </si>
  <si>
    <t>ООО "Сланцевское"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</si>
  <si>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</si>
  <si>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</si>
  <si>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</si>
  <si>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</si>
  <si>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</si>
  <si>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781710563232</t>
  </si>
  <si>
    <t>К(Ф)Х Борсукова Алексея Александровича</t>
  </si>
  <si>
    <t>471504529746</t>
  </si>
  <si>
    <t>К(Ф)Х Власова Юрия Владимировича</t>
  </si>
  <si>
    <t>041105550739</t>
  </si>
  <si>
    <t>К(Ф)Х Сартаков Р.С.</t>
  </si>
  <si>
    <t>4715030410</t>
  </si>
  <si>
    <t>ООО "СП "Пашозерское"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</si>
  <si>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</si>
  <si>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</si>
  <si>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</si>
  <si>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</si>
  <si>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</si>
  <si>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4716000496</t>
  </si>
  <si>
    <t>ЗАО "Племхоз имени Тельмана"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</si>
  <si>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</si>
  <si>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</si>
  <si>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</si>
  <si>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</si>
  <si>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</si>
  <si>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</si>
  <si>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4716018870</t>
  </si>
  <si>
    <t>ООО "Петрохолод. Аграрные технологии"</t>
  </si>
  <si>
    <t>4716015781</t>
  </si>
  <si>
    <t>ООО "СП "Восход"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</si>
  <si>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</si>
  <si>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</si>
  <si>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</si>
  <si>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г. Сосновый Бор</t>
  </si>
  <si>
    <t>7820003210</t>
  </si>
  <si>
    <t>ООО "Ингерманландская земледельческая школа"</t>
  </si>
  <si>
    <t>нет</t>
  </si>
  <si>
    <t xml:space="preserve"> </t>
  </si>
  <si>
    <t>о финансировании из средств федерального бюджета и областного бюджета Ленинградской области за 1 квартал 2018 года, тысяч рублей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</si>
  <si>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</si>
  <si>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затрат, связанных с производством мяса крупного рогатого скота</t>
  </si>
  <si>
    <t>Субсидии на возмещение части затрат на содержание основных свиноматок</t>
  </si>
  <si>
    <t xml:space="preserve">Субсидии на повышение продуктивности в молочном скотоводстве </t>
  </si>
  <si>
    <t xml:space="preserve">Субсидии на возмещение части затрат на приобретение племенного молодняка норок </t>
  </si>
  <si>
    <t xml:space="preserve">Субсидии на возмещение части затрат на строительство, реконструкцию и модернизацию животноводческих помещений малых птицеводческих ферм </t>
  </si>
  <si>
    <t>Субсидии на возмещение части затрат в племенном животноводстве</t>
  </si>
  <si>
    <t>Субвенции на выполнение отдельных государствыенных полномочий по поддержке сельскохозяйственного производства</t>
  </si>
  <si>
    <t>Прочие мероприятия (оплата государственных контрактов и договоров  заключенных комитетом)</t>
  </si>
  <si>
    <t>Субсидии на возмещение части затрат на переподготовку и повышение квалификации кадров, обучение персонала на производстве и проведение производственной практики студентов образовательных организаций с/х профиля в агропромышленном и рыбохоз. комплексе ЛО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</si>
</sst>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2" fontId="2" fillId="0" borderId="12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172" fontId="2" fillId="0" borderId="17" xfId="0" applyNumberFormat="1" applyFont="1" applyBorder="1" applyAlignment="1">
      <alignment horizontal="right" vertical="top" wrapText="1"/>
    </xf>
    <xf numFmtId="172" fontId="5" fillId="0" borderId="17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vertical="top"/>
    </xf>
    <xf numFmtId="172" fontId="1" fillId="0" borderId="18" xfId="0" applyNumberFormat="1" applyFont="1" applyBorder="1" applyAlignment="1">
      <alignment vertical="top"/>
    </xf>
    <xf numFmtId="172" fontId="2" fillId="0" borderId="15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top" wrapText="1"/>
    </xf>
    <xf numFmtId="172" fontId="6" fillId="0" borderId="21" xfId="0" applyNumberFormat="1" applyFont="1" applyBorder="1" applyAlignment="1">
      <alignment horizontal="right" vertical="top" wrapText="1"/>
    </xf>
    <xf numFmtId="172" fontId="2" fillId="0" borderId="21" xfId="0" applyNumberFormat="1" applyFont="1" applyBorder="1" applyAlignment="1">
      <alignment horizontal="right" vertical="top" wrapText="1"/>
    </xf>
    <xf numFmtId="172" fontId="2" fillId="0" borderId="22" xfId="0" applyNumberFormat="1" applyFont="1" applyBorder="1" applyAlignment="1">
      <alignment horizontal="right" vertical="top" wrapText="1"/>
    </xf>
    <xf numFmtId="172" fontId="6" fillId="0" borderId="1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23" xfId="0" applyNumberFormat="1" applyFont="1" applyFill="1" applyBorder="1" applyAlignment="1">
      <alignment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5" fillId="0" borderId="25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C248"/>
  <sheetViews>
    <sheetView showZeros="0" tabSelected="1" workbookViewId="0" topLeftCell="A1">
      <pane xSplit="4" ySplit="6" topLeftCell="E2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6" sqref="A6:IV6"/>
    </sheetView>
  </sheetViews>
  <sheetFormatPr defaultColWidth="9.00390625" defaultRowHeight="12.75"/>
  <cols>
    <col min="1" max="1" width="2.125" style="0" customWidth="1"/>
    <col min="2" max="2" width="22.625" style="0" customWidth="1"/>
    <col min="3" max="3" width="5.375" style="0" hidden="1" customWidth="1"/>
    <col min="4" max="4" width="1.37890625" style="0" hidden="1" customWidth="1"/>
    <col min="5" max="6" width="10.75390625" style="0" customWidth="1"/>
    <col min="7" max="7" width="9.125" style="0" customWidth="1"/>
    <col min="8" max="8" width="10.75390625" style="0" customWidth="1"/>
    <col min="9" max="9" width="9.125" style="0" customWidth="1"/>
    <col min="10" max="10" width="9.75390625" style="0" customWidth="1"/>
    <col min="11" max="11" width="9.50390625" style="0" customWidth="1"/>
    <col min="12" max="13" width="10.75390625" style="0" customWidth="1"/>
    <col min="14" max="14" width="15.625" style="0" customWidth="1"/>
    <col min="15" max="15" width="10.75390625" style="0" customWidth="1"/>
    <col min="16" max="23" width="9.50390625" style="0" hidden="1" customWidth="1"/>
    <col min="24" max="24" width="12.50390625" style="0" customWidth="1"/>
    <col min="25" max="25" width="5.50390625" style="0" customWidth="1"/>
    <col min="26" max="26" width="2.375" style="0" customWidth="1"/>
    <col min="27" max="27" width="2.50390625" style="0" customWidth="1"/>
    <col min="28" max="28" width="3.00390625" style="0" customWidth="1"/>
    <col min="29" max="29" width="2.875" style="0" customWidth="1"/>
    <col min="30" max="30" width="3.375" style="0" customWidth="1"/>
    <col min="31" max="32" width="2.875" style="0" customWidth="1"/>
    <col min="33" max="63" width="2.50390625" style="0" customWidth="1"/>
    <col min="64" max="64" width="3.50390625" style="0" customWidth="1"/>
    <col min="65" max="66" width="3.375" style="0" customWidth="1"/>
    <col min="67" max="67" width="5.125" style="0" customWidth="1"/>
    <col min="68" max="68" width="4.625" style="0" customWidth="1"/>
  </cols>
  <sheetData>
    <row r="1" s="1" customFormat="1" ht="9.75"/>
    <row r="2" s="1" customFormat="1" ht="9.75"/>
    <row r="3" spans="1:81" s="1" customFormat="1" ht="13.5">
      <c r="A3" s="46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2:81" s="3" customFormat="1" ht="12" customHeight="1">
      <c r="B4" s="48" t="s">
        <v>390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</row>
    <row r="5" s="1" customFormat="1" ht="10.5" thickBot="1"/>
    <row r="6" spans="2:24" s="2" customFormat="1" ht="135" customHeight="1" thickBot="1">
      <c r="B6" s="28" t="s">
        <v>2</v>
      </c>
      <c r="C6" s="19"/>
      <c r="D6" s="19"/>
      <c r="E6" s="19" t="s">
        <v>3</v>
      </c>
      <c r="F6" s="49" t="s">
        <v>391</v>
      </c>
      <c r="G6" s="50" t="s">
        <v>392</v>
      </c>
      <c r="H6" s="50" t="s">
        <v>393</v>
      </c>
      <c r="I6" s="50" t="s">
        <v>394</v>
      </c>
      <c r="J6" s="50" t="s">
        <v>395</v>
      </c>
      <c r="K6" s="50" t="s">
        <v>396</v>
      </c>
      <c r="L6" s="50" t="s">
        <v>397</v>
      </c>
      <c r="M6" s="50" t="s">
        <v>399</v>
      </c>
      <c r="N6" s="50" t="s">
        <v>400</v>
      </c>
      <c r="O6" s="51" t="s">
        <v>398</v>
      </c>
      <c r="P6" s="21" t="s">
        <v>389</v>
      </c>
      <c r="Q6" s="21" t="s">
        <v>389</v>
      </c>
      <c r="R6" s="21" t="s">
        <v>389</v>
      </c>
      <c r="S6" s="21" t="s">
        <v>389</v>
      </c>
      <c r="T6" s="21" t="s">
        <v>389</v>
      </c>
      <c r="U6" s="21" t="s">
        <v>389</v>
      </c>
      <c r="V6" s="21" t="s">
        <v>389</v>
      </c>
      <c r="W6" s="29"/>
      <c r="X6" s="37" t="s">
        <v>0</v>
      </c>
    </row>
    <row r="7" spans="2:24" s="2" customFormat="1" ht="13.5" customHeight="1">
      <c r="B7" s="52"/>
      <c r="C7" s="17"/>
      <c r="D7" s="17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 t="s">
        <v>4</v>
      </c>
      <c r="Q7" s="20" t="s">
        <v>5</v>
      </c>
      <c r="R7" s="20" t="s">
        <v>6</v>
      </c>
      <c r="S7" s="20" t="s">
        <v>7</v>
      </c>
      <c r="T7" s="20" t="s">
        <v>8</v>
      </c>
      <c r="U7" s="20" t="s">
        <v>9</v>
      </c>
      <c r="V7" s="20" t="s">
        <v>10</v>
      </c>
      <c r="W7" s="30"/>
      <c r="X7" s="38"/>
    </row>
    <row r="8" spans="2:24" s="1" customFormat="1" ht="12" customHeight="1" hidden="1">
      <c r="B8" s="53"/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1"/>
      <c r="X8" s="39"/>
    </row>
    <row r="9" spans="2:66" s="1" customFormat="1" ht="12.75" customHeight="1">
      <c r="B9" s="54" t="s">
        <v>31</v>
      </c>
      <c r="C9" s="12"/>
      <c r="D9" s="12"/>
      <c r="E9" s="11"/>
      <c r="F9" s="8">
        <f aca="true" t="shared" si="0" ref="F9:O9">SUM(F10:F20)</f>
        <v>7378.1849999999995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333.05</v>
      </c>
      <c r="P9" s="8">
        <f aca="true" t="shared" si="1" ref="P9:V9">SUM(P10:P20)</f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32"/>
      <c r="X9" s="40">
        <f aca="true" t="shared" si="2" ref="X9:X19">SUM(F9:W9)</f>
        <v>7711.235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2:24" s="1" customFormat="1" ht="12.75" customHeight="1" hidden="1">
      <c r="B10" s="55"/>
      <c r="C10" s="11"/>
      <c r="D10" s="11"/>
      <c r="E10" s="11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2"/>
      <c r="X10" s="40">
        <f t="shared" si="2"/>
        <v>0</v>
      </c>
    </row>
    <row r="11" spans="1:24" s="16" customFormat="1" ht="18.75">
      <c r="A11" s="14"/>
      <c r="B11" s="56" t="s">
        <v>14</v>
      </c>
      <c r="C11" s="57" t="s">
        <v>11</v>
      </c>
      <c r="D11" s="57" t="s">
        <v>12</v>
      </c>
      <c r="E11" s="13" t="s">
        <v>13</v>
      </c>
      <c r="F11" s="15">
        <v>291.8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33"/>
      <c r="X11" s="40">
        <f t="shared" si="2"/>
        <v>291.8</v>
      </c>
    </row>
    <row r="12" spans="1:24" s="16" customFormat="1" ht="12.75">
      <c r="A12" s="14"/>
      <c r="B12" s="56" t="s">
        <v>16</v>
      </c>
      <c r="C12" s="57" t="s">
        <v>11</v>
      </c>
      <c r="D12" s="57" t="s">
        <v>12</v>
      </c>
      <c r="E12" s="13" t="s">
        <v>15</v>
      </c>
      <c r="F12" s="15">
        <v>1046.08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33"/>
      <c r="X12" s="40">
        <f t="shared" si="2"/>
        <v>1046.08</v>
      </c>
    </row>
    <row r="13" spans="1:24" s="16" customFormat="1" ht="18.75">
      <c r="A13" s="14"/>
      <c r="B13" s="56" t="s">
        <v>18</v>
      </c>
      <c r="C13" s="57" t="s">
        <v>11</v>
      </c>
      <c r="D13" s="57" t="s">
        <v>12</v>
      </c>
      <c r="E13" s="13" t="s">
        <v>17</v>
      </c>
      <c r="F13" s="15">
        <v>72.95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33"/>
      <c r="X13" s="40">
        <f t="shared" si="2"/>
        <v>72.95</v>
      </c>
    </row>
    <row r="14" spans="1:24" s="16" customFormat="1" ht="18.75">
      <c r="A14" s="14"/>
      <c r="B14" s="56" t="s">
        <v>20</v>
      </c>
      <c r="C14" s="57" t="s">
        <v>11</v>
      </c>
      <c r="D14" s="57" t="s">
        <v>12</v>
      </c>
      <c r="E14" s="13" t="s">
        <v>19</v>
      </c>
      <c r="F14" s="15">
        <v>175.08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33"/>
      <c r="X14" s="40">
        <f t="shared" si="2"/>
        <v>175.08</v>
      </c>
    </row>
    <row r="15" spans="1:24" s="16" customFormat="1" ht="18.75">
      <c r="A15" s="14"/>
      <c r="B15" s="56" t="s">
        <v>22</v>
      </c>
      <c r="C15" s="57" t="s">
        <v>11</v>
      </c>
      <c r="D15" s="57" t="s">
        <v>12</v>
      </c>
      <c r="E15" s="13" t="s">
        <v>21</v>
      </c>
      <c r="F15" s="15">
        <v>145.9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33"/>
      <c r="X15" s="40">
        <f t="shared" si="2"/>
        <v>145.9</v>
      </c>
    </row>
    <row r="16" spans="1:24" s="16" customFormat="1" ht="18.75">
      <c r="A16" s="14"/>
      <c r="B16" s="56" t="s">
        <v>24</v>
      </c>
      <c r="C16" s="57" t="s">
        <v>11</v>
      </c>
      <c r="D16" s="57" t="s">
        <v>12</v>
      </c>
      <c r="E16" s="13" t="s">
        <v>23</v>
      </c>
      <c r="F16" s="15">
        <v>87.54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33"/>
      <c r="X16" s="40">
        <f t="shared" si="2"/>
        <v>87.54</v>
      </c>
    </row>
    <row r="17" spans="1:24" s="16" customFormat="1" ht="12.75">
      <c r="A17" s="14"/>
      <c r="B17" s="56" t="s">
        <v>26</v>
      </c>
      <c r="C17" s="57" t="s">
        <v>11</v>
      </c>
      <c r="D17" s="57" t="s">
        <v>12</v>
      </c>
      <c r="E17" s="13" t="s">
        <v>25</v>
      </c>
      <c r="F17" s="15">
        <v>5019.21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33"/>
      <c r="X17" s="40">
        <f t="shared" si="2"/>
        <v>5019.21</v>
      </c>
    </row>
    <row r="18" spans="1:24" s="16" customFormat="1" ht="12.75">
      <c r="A18" s="14"/>
      <c r="B18" s="56" t="s">
        <v>28</v>
      </c>
      <c r="C18" s="57" t="s">
        <v>11</v>
      </c>
      <c r="D18" s="57" t="s">
        <v>12</v>
      </c>
      <c r="E18" s="13" t="s">
        <v>27</v>
      </c>
      <c r="F18" s="15">
        <v>539.625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33"/>
      <c r="X18" s="40">
        <f t="shared" si="2"/>
        <v>539.625</v>
      </c>
    </row>
    <row r="19" spans="1:24" s="16" customFormat="1" ht="48">
      <c r="A19" s="14"/>
      <c r="B19" s="56" t="s">
        <v>30</v>
      </c>
      <c r="C19" s="57" t="s">
        <v>11</v>
      </c>
      <c r="D19" s="57" t="s">
        <v>12</v>
      </c>
      <c r="E19" s="13" t="s">
        <v>29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333.05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33"/>
      <c r="X19" s="40">
        <f t="shared" si="2"/>
        <v>333.05</v>
      </c>
    </row>
    <row r="20" spans="1:24" s="1" customFormat="1" ht="9.75" hidden="1">
      <c r="A20" s="4"/>
      <c r="B20" s="58"/>
      <c r="C20" s="7"/>
      <c r="D20" s="7"/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4"/>
      <c r="X20" s="41" t="e">
        <f>SUM(F20:K20)+#REF!+#REF!+#REF!+#REF!</f>
        <v>#REF!</v>
      </c>
    </row>
    <row r="21" spans="2:66" s="1" customFormat="1" ht="12.75" customHeight="1">
      <c r="B21" s="54" t="s">
        <v>72</v>
      </c>
      <c r="C21" s="12"/>
      <c r="D21" s="12"/>
      <c r="E21" s="11"/>
      <c r="F21" s="8">
        <f aca="true" t="shared" si="3" ref="F21:V21">SUM(F22:F43)</f>
        <v>128793.67499999997</v>
      </c>
      <c r="G21" s="8">
        <f t="shared" si="3"/>
        <v>0</v>
      </c>
      <c r="H21" s="8">
        <f t="shared" si="3"/>
        <v>0</v>
      </c>
      <c r="I21" s="8">
        <f t="shared" si="3"/>
        <v>103476.44670999999</v>
      </c>
      <c r="J21" s="8">
        <f t="shared" si="3"/>
        <v>0</v>
      </c>
      <c r="K21" s="8">
        <f t="shared" si="3"/>
        <v>0</v>
      </c>
      <c r="L21" s="8">
        <f t="shared" si="3"/>
        <v>30907.5</v>
      </c>
      <c r="M21" s="8">
        <f t="shared" si="3"/>
        <v>0</v>
      </c>
      <c r="N21" s="8">
        <f t="shared" si="3"/>
        <v>0</v>
      </c>
      <c r="O21" s="8">
        <f t="shared" si="3"/>
        <v>443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  <c r="U21" s="8">
        <f t="shared" si="3"/>
        <v>0</v>
      </c>
      <c r="V21" s="8">
        <f t="shared" si="3"/>
        <v>0</v>
      </c>
      <c r="W21" s="32"/>
      <c r="X21" s="40">
        <f aca="true" t="shared" si="4" ref="X21:X42">SUM(F21:W21)</f>
        <v>263620.62171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2:24" s="1" customFormat="1" ht="12.75" customHeight="1" hidden="1">
      <c r="B22" s="55"/>
      <c r="C22" s="11"/>
      <c r="D22" s="11"/>
      <c r="E22" s="11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32"/>
      <c r="X22" s="40">
        <f t="shared" si="4"/>
        <v>0</v>
      </c>
    </row>
    <row r="23" spans="1:24" s="16" customFormat="1" ht="12.75">
      <c r="A23" s="14"/>
      <c r="B23" s="56" t="s">
        <v>33</v>
      </c>
      <c r="C23" s="57" t="s">
        <v>11</v>
      </c>
      <c r="D23" s="57" t="s">
        <v>12</v>
      </c>
      <c r="E23" s="13" t="s">
        <v>32</v>
      </c>
      <c r="F23" s="15">
        <v>5190.07</v>
      </c>
      <c r="G23" s="15">
        <v>0</v>
      </c>
      <c r="H23" s="15">
        <v>0</v>
      </c>
      <c r="I23" s="15">
        <v>5797.78745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33"/>
      <c r="X23" s="40">
        <f t="shared" si="4"/>
        <v>10987.85745</v>
      </c>
    </row>
    <row r="24" spans="1:24" s="16" customFormat="1" ht="12.75">
      <c r="A24" s="14"/>
      <c r="B24" s="56" t="s">
        <v>35</v>
      </c>
      <c r="C24" s="57" t="s">
        <v>11</v>
      </c>
      <c r="D24" s="57" t="s">
        <v>12</v>
      </c>
      <c r="E24" s="13" t="s">
        <v>34</v>
      </c>
      <c r="F24" s="15">
        <v>15369.842</v>
      </c>
      <c r="G24" s="15">
        <v>0</v>
      </c>
      <c r="H24" s="15">
        <v>0</v>
      </c>
      <c r="I24" s="15">
        <v>20668.85104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33"/>
      <c r="X24" s="40">
        <f t="shared" si="4"/>
        <v>36038.69304</v>
      </c>
    </row>
    <row r="25" spans="1:24" s="16" customFormat="1" ht="12.75">
      <c r="A25" s="14"/>
      <c r="B25" s="56" t="s">
        <v>37</v>
      </c>
      <c r="C25" s="57" t="s">
        <v>11</v>
      </c>
      <c r="D25" s="57" t="s">
        <v>12</v>
      </c>
      <c r="E25" s="13" t="s">
        <v>36</v>
      </c>
      <c r="F25" s="15">
        <v>7658.224</v>
      </c>
      <c r="G25" s="15">
        <v>0</v>
      </c>
      <c r="H25" s="15">
        <v>0</v>
      </c>
      <c r="I25" s="15">
        <v>5133.32655</v>
      </c>
      <c r="J25" s="15">
        <v>0</v>
      </c>
      <c r="K25" s="15">
        <v>0</v>
      </c>
      <c r="L25" s="15">
        <v>6600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33"/>
      <c r="X25" s="40">
        <f t="shared" si="4"/>
        <v>19391.55055</v>
      </c>
    </row>
    <row r="26" spans="1:24" s="16" customFormat="1" ht="12.75">
      <c r="A26" s="14"/>
      <c r="B26" s="56" t="s">
        <v>39</v>
      </c>
      <c r="C26" s="57" t="s">
        <v>11</v>
      </c>
      <c r="D26" s="57" t="s">
        <v>12</v>
      </c>
      <c r="E26" s="13" t="s">
        <v>38</v>
      </c>
      <c r="F26" s="15">
        <v>4656.41</v>
      </c>
      <c r="G26" s="15">
        <v>0</v>
      </c>
      <c r="H26" s="15">
        <v>0</v>
      </c>
      <c r="I26" s="15">
        <v>4879.1362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33"/>
      <c r="X26" s="40">
        <f t="shared" si="4"/>
        <v>9535.5462</v>
      </c>
    </row>
    <row r="27" spans="1:24" s="16" customFormat="1" ht="12.75">
      <c r="A27" s="14"/>
      <c r="B27" s="56" t="s">
        <v>41</v>
      </c>
      <c r="C27" s="57" t="s">
        <v>11</v>
      </c>
      <c r="D27" s="57" t="s">
        <v>12</v>
      </c>
      <c r="E27" s="13" t="s">
        <v>40</v>
      </c>
      <c r="F27" s="15">
        <v>5059.418</v>
      </c>
      <c r="G27" s="15">
        <v>0</v>
      </c>
      <c r="H27" s="15">
        <v>0</v>
      </c>
      <c r="I27" s="15">
        <v>7853.36358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33"/>
      <c r="X27" s="40">
        <f t="shared" si="4"/>
        <v>12912.781579999999</v>
      </c>
    </row>
    <row r="28" spans="1:24" s="16" customFormat="1" ht="12.75">
      <c r="A28" s="14"/>
      <c r="B28" s="56" t="s">
        <v>43</v>
      </c>
      <c r="C28" s="57" t="s">
        <v>11</v>
      </c>
      <c r="D28" s="57" t="s">
        <v>12</v>
      </c>
      <c r="E28" s="13" t="s">
        <v>42</v>
      </c>
      <c r="F28" s="15">
        <v>24672.86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33"/>
      <c r="X28" s="40">
        <f t="shared" si="4"/>
        <v>24672.86</v>
      </c>
    </row>
    <row r="29" spans="1:24" s="16" customFormat="1" ht="12.75">
      <c r="A29" s="14"/>
      <c r="B29" s="56" t="s">
        <v>45</v>
      </c>
      <c r="C29" s="57" t="s">
        <v>11</v>
      </c>
      <c r="D29" s="57" t="s">
        <v>12</v>
      </c>
      <c r="E29" s="13" t="s">
        <v>44</v>
      </c>
      <c r="F29" s="15">
        <v>15409.252</v>
      </c>
      <c r="G29" s="15">
        <v>0</v>
      </c>
      <c r="H29" s="15">
        <v>0</v>
      </c>
      <c r="I29" s="15">
        <v>19641.45857</v>
      </c>
      <c r="J29" s="15">
        <v>0</v>
      </c>
      <c r="K29" s="15">
        <v>0</v>
      </c>
      <c r="L29" s="15">
        <v>14700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33"/>
      <c r="X29" s="40">
        <f t="shared" si="4"/>
        <v>49750.710569999996</v>
      </c>
    </row>
    <row r="30" spans="1:24" s="16" customFormat="1" ht="18.75">
      <c r="A30" s="14"/>
      <c r="B30" s="56" t="s">
        <v>47</v>
      </c>
      <c r="C30" s="57" t="s">
        <v>11</v>
      </c>
      <c r="D30" s="57" t="s">
        <v>12</v>
      </c>
      <c r="E30" s="13" t="s">
        <v>46</v>
      </c>
      <c r="F30" s="15">
        <v>10487.076</v>
      </c>
      <c r="G30" s="15">
        <v>0</v>
      </c>
      <c r="H30" s="15">
        <v>0</v>
      </c>
      <c r="I30" s="15">
        <v>8632.94842</v>
      </c>
      <c r="J30" s="15">
        <v>0</v>
      </c>
      <c r="K30" s="15">
        <v>0</v>
      </c>
      <c r="L30" s="15">
        <v>9607.5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33"/>
      <c r="X30" s="40">
        <f t="shared" si="4"/>
        <v>28727.52442</v>
      </c>
    </row>
    <row r="31" spans="1:24" s="16" customFormat="1" ht="18.75">
      <c r="A31" s="14"/>
      <c r="B31" s="56" t="s">
        <v>49</v>
      </c>
      <c r="C31" s="57" t="s">
        <v>11</v>
      </c>
      <c r="D31" s="57" t="s">
        <v>12</v>
      </c>
      <c r="E31" s="13" t="s">
        <v>48</v>
      </c>
      <c r="F31" s="15">
        <v>189.67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33"/>
      <c r="X31" s="40">
        <f t="shared" si="4"/>
        <v>189.67</v>
      </c>
    </row>
    <row r="32" spans="1:24" s="16" customFormat="1" ht="18.75">
      <c r="A32" s="14"/>
      <c r="B32" s="56" t="s">
        <v>51</v>
      </c>
      <c r="C32" s="57" t="s">
        <v>11</v>
      </c>
      <c r="D32" s="57" t="s">
        <v>12</v>
      </c>
      <c r="E32" s="13" t="s">
        <v>50</v>
      </c>
      <c r="F32" s="15">
        <v>7312.37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33"/>
      <c r="X32" s="40">
        <f t="shared" si="4"/>
        <v>7312.37</v>
      </c>
    </row>
    <row r="33" spans="1:24" s="16" customFormat="1" ht="18.75">
      <c r="A33" s="14"/>
      <c r="B33" s="56" t="s">
        <v>53</v>
      </c>
      <c r="C33" s="57" t="s">
        <v>11</v>
      </c>
      <c r="D33" s="57" t="s">
        <v>12</v>
      </c>
      <c r="E33" s="13" t="s">
        <v>52</v>
      </c>
      <c r="F33" s="15">
        <v>238.472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33"/>
      <c r="X33" s="40">
        <f t="shared" si="4"/>
        <v>238.472</v>
      </c>
    </row>
    <row r="34" spans="1:24" s="16" customFormat="1" ht="12.75">
      <c r="A34" s="14"/>
      <c r="B34" s="56" t="s">
        <v>55</v>
      </c>
      <c r="C34" s="57" t="s">
        <v>11</v>
      </c>
      <c r="D34" s="57" t="s">
        <v>12</v>
      </c>
      <c r="E34" s="13" t="s">
        <v>54</v>
      </c>
      <c r="F34" s="15">
        <v>1485.29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33"/>
      <c r="X34" s="40">
        <f t="shared" si="4"/>
        <v>1485.29</v>
      </c>
    </row>
    <row r="35" spans="1:24" s="16" customFormat="1" ht="12.75">
      <c r="A35" s="14"/>
      <c r="B35" s="56" t="s">
        <v>57</v>
      </c>
      <c r="C35" s="57" t="s">
        <v>11</v>
      </c>
      <c r="D35" s="57" t="s">
        <v>12</v>
      </c>
      <c r="E35" s="13" t="s">
        <v>56</v>
      </c>
      <c r="F35" s="15">
        <v>262.62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33"/>
      <c r="X35" s="40">
        <f t="shared" si="4"/>
        <v>262.62</v>
      </c>
    </row>
    <row r="36" spans="1:24" s="16" customFormat="1" ht="12.75">
      <c r="A36" s="14"/>
      <c r="B36" s="56" t="s">
        <v>59</v>
      </c>
      <c r="C36" s="57" t="s">
        <v>11</v>
      </c>
      <c r="D36" s="57" t="s">
        <v>12</v>
      </c>
      <c r="E36" s="13" t="s">
        <v>58</v>
      </c>
      <c r="F36" s="15">
        <v>5583.607</v>
      </c>
      <c r="G36" s="15">
        <v>0</v>
      </c>
      <c r="H36" s="15">
        <v>0</v>
      </c>
      <c r="I36" s="15">
        <v>6660.24855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33"/>
      <c r="X36" s="40">
        <f t="shared" si="4"/>
        <v>12243.85555</v>
      </c>
    </row>
    <row r="37" spans="1:24" s="16" customFormat="1" ht="12.75">
      <c r="A37" s="14"/>
      <c r="B37" s="56" t="s">
        <v>61</v>
      </c>
      <c r="C37" s="57" t="s">
        <v>11</v>
      </c>
      <c r="D37" s="57" t="s">
        <v>12</v>
      </c>
      <c r="E37" s="13" t="s">
        <v>60</v>
      </c>
      <c r="F37" s="15">
        <v>260.57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33"/>
      <c r="X37" s="40">
        <f t="shared" si="4"/>
        <v>260.57</v>
      </c>
    </row>
    <row r="38" spans="1:24" s="16" customFormat="1" ht="12.75">
      <c r="A38" s="14"/>
      <c r="B38" s="56" t="s">
        <v>63</v>
      </c>
      <c r="C38" s="57" t="s">
        <v>11</v>
      </c>
      <c r="D38" s="57" t="s">
        <v>12</v>
      </c>
      <c r="E38" s="13" t="s">
        <v>62</v>
      </c>
      <c r="F38" s="15">
        <v>7578.998</v>
      </c>
      <c r="G38" s="15">
        <v>0</v>
      </c>
      <c r="H38" s="15">
        <v>0</v>
      </c>
      <c r="I38" s="15">
        <v>7323.54862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33"/>
      <c r="X38" s="40">
        <f t="shared" si="4"/>
        <v>14902.54662</v>
      </c>
    </row>
    <row r="39" spans="1:24" s="16" customFormat="1" ht="12.75">
      <c r="A39" s="14"/>
      <c r="B39" s="56" t="s">
        <v>65</v>
      </c>
      <c r="C39" s="57" t="s">
        <v>11</v>
      </c>
      <c r="D39" s="57" t="s">
        <v>12</v>
      </c>
      <c r="E39" s="13" t="s">
        <v>64</v>
      </c>
      <c r="F39" s="15">
        <v>7216.549</v>
      </c>
      <c r="G39" s="15">
        <v>0</v>
      </c>
      <c r="H39" s="15">
        <v>0</v>
      </c>
      <c r="I39" s="15">
        <v>6606.49637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33"/>
      <c r="X39" s="40">
        <f t="shared" si="4"/>
        <v>13823.04537</v>
      </c>
    </row>
    <row r="40" spans="1:24" s="16" customFormat="1" ht="12.75">
      <c r="A40" s="14"/>
      <c r="B40" s="56" t="s">
        <v>67</v>
      </c>
      <c r="C40" s="57" t="s">
        <v>11</v>
      </c>
      <c r="D40" s="57" t="s">
        <v>12</v>
      </c>
      <c r="E40" s="13" t="s">
        <v>66</v>
      </c>
      <c r="F40" s="15">
        <v>2372.43</v>
      </c>
      <c r="G40" s="15">
        <v>0</v>
      </c>
      <c r="H40" s="15">
        <v>0</v>
      </c>
      <c r="I40" s="15">
        <v>1084.2987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33"/>
      <c r="X40" s="40">
        <f t="shared" si="4"/>
        <v>3456.7286999999997</v>
      </c>
    </row>
    <row r="41" spans="1:24" s="16" customFormat="1" ht="57">
      <c r="A41" s="14"/>
      <c r="B41" s="56" t="s">
        <v>69</v>
      </c>
      <c r="C41" s="57" t="s">
        <v>11</v>
      </c>
      <c r="D41" s="57" t="s">
        <v>12</v>
      </c>
      <c r="E41" s="13" t="s">
        <v>68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443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33"/>
      <c r="X41" s="40">
        <f t="shared" si="4"/>
        <v>443</v>
      </c>
    </row>
    <row r="42" spans="1:24" s="16" customFormat="1" ht="12.75">
      <c r="A42" s="14"/>
      <c r="B42" s="56" t="s">
        <v>71</v>
      </c>
      <c r="C42" s="57" t="s">
        <v>11</v>
      </c>
      <c r="D42" s="57" t="s">
        <v>12</v>
      </c>
      <c r="E42" s="13" t="s">
        <v>70</v>
      </c>
      <c r="F42" s="15">
        <v>7789.947</v>
      </c>
      <c r="G42" s="15">
        <v>0</v>
      </c>
      <c r="H42" s="15">
        <v>0</v>
      </c>
      <c r="I42" s="15">
        <v>9194.98266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33"/>
      <c r="X42" s="40">
        <f t="shared" si="4"/>
        <v>16984.92966</v>
      </c>
    </row>
    <row r="43" spans="1:24" s="1" customFormat="1" ht="9.75" hidden="1">
      <c r="A43" s="4"/>
      <c r="B43" s="58"/>
      <c r="C43" s="7"/>
      <c r="D43" s="7"/>
      <c r="E43" s="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4"/>
      <c r="X43" s="41" t="e">
        <f>SUM(F43:K43)+#REF!+#REF!+#REF!+#REF!</f>
        <v>#REF!</v>
      </c>
    </row>
    <row r="44" spans="2:66" s="1" customFormat="1" ht="12.75" customHeight="1">
      <c r="B44" s="54" t="s">
        <v>91</v>
      </c>
      <c r="C44" s="12"/>
      <c r="D44" s="12"/>
      <c r="E44" s="11"/>
      <c r="F44" s="8">
        <f aca="true" t="shared" si="5" ref="F44:V44">SUM(F45:F55)</f>
        <v>38482.6</v>
      </c>
      <c r="G44" s="8">
        <f t="shared" si="5"/>
        <v>0</v>
      </c>
      <c r="H44" s="8">
        <f t="shared" si="5"/>
        <v>0</v>
      </c>
      <c r="I44" s="8">
        <f t="shared" si="5"/>
        <v>58258.82533</v>
      </c>
      <c r="J44" s="8">
        <f t="shared" si="5"/>
        <v>0</v>
      </c>
      <c r="K44" s="8">
        <f t="shared" si="5"/>
        <v>0</v>
      </c>
      <c r="L44" s="8">
        <f t="shared" si="5"/>
        <v>52348</v>
      </c>
      <c r="M44" s="8">
        <f t="shared" si="5"/>
        <v>0</v>
      </c>
      <c r="N44" s="8">
        <f t="shared" si="5"/>
        <v>0</v>
      </c>
      <c r="O44" s="8">
        <f t="shared" si="5"/>
        <v>210</v>
      </c>
      <c r="P44" s="8">
        <f t="shared" si="5"/>
        <v>0</v>
      </c>
      <c r="Q44" s="8">
        <f t="shared" si="5"/>
        <v>0</v>
      </c>
      <c r="R44" s="8">
        <f t="shared" si="5"/>
        <v>0</v>
      </c>
      <c r="S44" s="8">
        <f t="shared" si="5"/>
        <v>0</v>
      </c>
      <c r="T44" s="8">
        <f t="shared" si="5"/>
        <v>0</v>
      </c>
      <c r="U44" s="8">
        <f t="shared" si="5"/>
        <v>0</v>
      </c>
      <c r="V44" s="8">
        <f t="shared" si="5"/>
        <v>0</v>
      </c>
      <c r="W44" s="32"/>
      <c r="X44" s="40">
        <f aca="true" t="shared" si="6" ref="X44:X54">SUM(F44:W44)</f>
        <v>149299.42533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2:24" s="1" customFormat="1" ht="12.75" customHeight="1" hidden="1">
      <c r="B45" s="55"/>
      <c r="C45" s="11"/>
      <c r="D45" s="11"/>
      <c r="E45" s="11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32"/>
      <c r="X45" s="40">
        <f t="shared" si="6"/>
        <v>0</v>
      </c>
    </row>
    <row r="46" spans="1:24" s="16" customFormat="1" ht="12.75">
      <c r="A46" s="14"/>
      <c r="B46" s="56" t="s">
        <v>74</v>
      </c>
      <c r="C46" s="57" t="s">
        <v>11</v>
      </c>
      <c r="D46" s="57" t="s">
        <v>12</v>
      </c>
      <c r="E46" s="13" t="s">
        <v>73</v>
      </c>
      <c r="F46" s="15">
        <v>4006.37</v>
      </c>
      <c r="G46" s="15">
        <v>0</v>
      </c>
      <c r="H46" s="15">
        <v>0</v>
      </c>
      <c r="I46" s="15">
        <v>7903.86996</v>
      </c>
      <c r="J46" s="15">
        <v>0</v>
      </c>
      <c r="K46" s="15">
        <v>0</v>
      </c>
      <c r="L46" s="15">
        <v>7705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33"/>
      <c r="X46" s="40">
        <f t="shared" si="6"/>
        <v>19615.23996</v>
      </c>
    </row>
    <row r="47" spans="1:24" s="16" customFormat="1" ht="12.75">
      <c r="A47" s="14"/>
      <c r="B47" s="56" t="s">
        <v>76</v>
      </c>
      <c r="C47" s="57" t="s">
        <v>11</v>
      </c>
      <c r="D47" s="57" t="s">
        <v>12</v>
      </c>
      <c r="E47" s="13" t="s">
        <v>75</v>
      </c>
      <c r="F47" s="15">
        <v>6300.3</v>
      </c>
      <c r="G47" s="15">
        <v>0</v>
      </c>
      <c r="H47" s="15">
        <v>0</v>
      </c>
      <c r="I47" s="15">
        <v>11831.49155</v>
      </c>
      <c r="J47" s="15">
        <v>0</v>
      </c>
      <c r="K47" s="15">
        <v>0</v>
      </c>
      <c r="L47" s="15">
        <v>10573.5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33"/>
      <c r="X47" s="40">
        <f t="shared" si="6"/>
        <v>28705.29155</v>
      </c>
    </row>
    <row r="48" spans="1:24" s="16" customFormat="1" ht="12.75">
      <c r="A48" s="14"/>
      <c r="B48" s="56" t="s">
        <v>78</v>
      </c>
      <c r="C48" s="57" t="s">
        <v>11</v>
      </c>
      <c r="D48" s="57" t="s">
        <v>12</v>
      </c>
      <c r="E48" s="13" t="s">
        <v>77</v>
      </c>
      <c r="F48" s="15">
        <v>5311.3</v>
      </c>
      <c r="G48" s="15">
        <v>0</v>
      </c>
      <c r="H48" s="15">
        <v>0</v>
      </c>
      <c r="I48" s="15">
        <v>10848.02492</v>
      </c>
      <c r="J48" s="15">
        <v>0</v>
      </c>
      <c r="K48" s="15">
        <v>0</v>
      </c>
      <c r="L48" s="15">
        <v>12075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33"/>
      <c r="X48" s="40">
        <f t="shared" si="6"/>
        <v>28234.32492</v>
      </c>
    </row>
    <row r="49" spans="1:24" s="16" customFormat="1" ht="12.75">
      <c r="A49" s="14"/>
      <c r="B49" s="56" t="s">
        <v>80</v>
      </c>
      <c r="C49" s="57" t="s">
        <v>11</v>
      </c>
      <c r="D49" s="57" t="s">
        <v>12</v>
      </c>
      <c r="E49" s="13" t="s">
        <v>79</v>
      </c>
      <c r="F49" s="15">
        <v>7401.6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33"/>
      <c r="X49" s="40">
        <f t="shared" si="6"/>
        <v>7401.6</v>
      </c>
    </row>
    <row r="50" spans="1:24" s="16" customFormat="1" ht="12.75">
      <c r="A50" s="14"/>
      <c r="B50" s="56" t="s">
        <v>82</v>
      </c>
      <c r="C50" s="57" t="s">
        <v>11</v>
      </c>
      <c r="D50" s="57" t="s">
        <v>12</v>
      </c>
      <c r="E50" s="13" t="s">
        <v>81</v>
      </c>
      <c r="F50" s="15">
        <v>7015.25</v>
      </c>
      <c r="G50" s="15">
        <v>0</v>
      </c>
      <c r="H50" s="15">
        <v>0</v>
      </c>
      <c r="I50" s="15">
        <v>8486.36537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33"/>
      <c r="X50" s="40">
        <f t="shared" si="6"/>
        <v>15501.61537</v>
      </c>
    </row>
    <row r="51" spans="1:24" s="16" customFormat="1" ht="12.75">
      <c r="A51" s="14"/>
      <c r="B51" s="56" t="s">
        <v>84</v>
      </c>
      <c r="C51" s="57" t="s">
        <v>11</v>
      </c>
      <c r="D51" s="57" t="s">
        <v>12</v>
      </c>
      <c r="E51" s="13" t="s">
        <v>83</v>
      </c>
      <c r="F51" s="15">
        <v>700.32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33"/>
      <c r="X51" s="40">
        <f t="shared" si="6"/>
        <v>700.32</v>
      </c>
    </row>
    <row r="52" spans="1:24" s="16" customFormat="1" ht="18.75">
      <c r="A52" s="14"/>
      <c r="B52" s="56" t="s">
        <v>86</v>
      </c>
      <c r="C52" s="57" t="s">
        <v>11</v>
      </c>
      <c r="D52" s="57" t="s">
        <v>12</v>
      </c>
      <c r="E52" s="13" t="s">
        <v>85</v>
      </c>
      <c r="F52" s="15">
        <v>5264.168</v>
      </c>
      <c r="G52" s="15">
        <v>0</v>
      </c>
      <c r="H52" s="15">
        <v>0</v>
      </c>
      <c r="I52" s="15">
        <v>16399.71376</v>
      </c>
      <c r="J52" s="15">
        <v>0</v>
      </c>
      <c r="K52" s="15">
        <v>0</v>
      </c>
      <c r="L52" s="15">
        <v>19750.5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33"/>
      <c r="X52" s="40">
        <f t="shared" si="6"/>
        <v>41414.38176</v>
      </c>
    </row>
    <row r="53" spans="1:24" s="16" customFormat="1" ht="12.75">
      <c r="A53" s="14"/>
      <c r="B53" s="56" t="s">
        <v>88</v>
      </c>
      <c r="C53" s="57" t="s">
        <v>11</v>
      </c>
      <c r="D53" s="57" t="s">
        <v>12</v>
      </c>
      <c r="E53" s="13" t="s">
        <v>87</v>
      </c>
      <c r="F53" s="15">
        <v>2483.292</v>
      </c>
      <c r="G53" s="15">
        <v>0</v>
      </c>
      <c r="H53" s="15">
        <v>0</v>
      </c>
      <c r="I53" s="15">
        <v>2789.35977</v>
      </c>
      <c r="J53" s="15">
        <v>0</v>
      </c>
      <c r="K53" s="15">
        <v>0</v>
      </c>
      <c r="L53" s="15">
        <v>2244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33"/>
      <c r="X53" s="40">
        <f t="shared" si="6"/>
        <v>7516.65177</v>
      </c>
    </row>
    <row r="54" spans="1:24" s="16" customFormat="1" ht="38.25">
      <c r="A54" s="14"/>
      <c r="B54" s="56" t="s">
        <v>90</v>
      </c>
      <c r="C54" s="57" t="s">
        <v>11</v>
      </c>
      <c r="D54" s="57" t="s">
        <v>12</v>
      </c>
      <c r="E54" s="13" t="s">
        <v>89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210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33"/>
      <c r="X54" s="40">
        <f t="shared" si="6"/>
        <v>210</v>
      </c>
    </row>
    <row r="55" spans="1:24" s="1" customFormat="1" ht="9.75" hidden="1">
      <c r="A55" s="4"/>
      <c r="B55" s="58"/>
      <c r="C55" s="7"/>
      <c r="D55" s="7"/>
      <c r="E55" s="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34"/>
      <c r="X55" s="41" t="e">
        <f>SUM(F55:K55)+#REF!+#REF!+#REF!+#REF!</f>
        <v>#REF!</v>
      </c>
    </row>
    <row r="56" spans="2:66" s="1" customFormat="1" ht="12.75" customHeight="1">
      <c r="B56" s="54" t="s">
        <v>104</v>
      </c>
      <c r="C56" s="12"/>
      <c r="D56" s="12"/>
      <c r="E56" s="11"/>
      <c r="F56" s="8">
        <f aca="true" t="shared" si="7" ref="F56:V56">SUM(F57:F64)</f>
        <v>43967.003</v>
      </c>
      <c r="G56" s="8">
        <f t="shared" si="7"/>
        <v>0</v>
      </c>
      <c r="H56" s="8">
        <f t="shared" si="7"/>
        <v>0</v>
      </c>
      <c r="I56" s="8">
        <f t="shared" si="7"/>
        <v>14739.62343</v>
      </c>
      <c r="J56" s="8">
        <f t="shared" si="7"/>
        <v>0</v>
      </c>
      <c r="K56" s="8">
        <f t="shared" si="7"/>
        <v>0</v>
      </c>
      <c r="L56" s="8">
        <f t="shared" si="7"/>
        <v>0</v>
      </c>
      <c r="M56" s="8">
        <f t="shared" si="7"/>
        <v>0</v>
      </c>
      <c r="N56" s="8">
        <f t="shared" si="7"/>
        <v>0</v>
      </c>
      <c r="O56" s="8">
        <f t="shared" si="7"/>
        <v>105</v>
      </c>
      <c r="P56" s="8">
        <f t="shared" si="7"/>
        <v>0</v>
      </c>
      <c r="Q56" s="8">
        <f t="shared" si="7"/>
        <v>0</v>
      </c>
      <c r="R56" s="8">
        <f t="shared" si="7"/>
        <v>0</v>
      </c>
      <c r="S56" s="8">
        <f t="shared" si="7"/>
        <v>0</v>
      </c>
      <c r="T56" s="8">
        <f t="shared" si="7"/>
        <v>0</v>
      </c>
      <c r="U56" s="8">
        <f t="shared" si="7"/>
        <v>0</v>
      </c>
      <c r="V56" s="8">
        <f t="shared" si="7"/>
        <v>0</v>
      </c>
      <c r="W56" s="32"/>
      <c r="X56" s="40">
        <f aca="true" t="shared" si="8" ref="X56:X63">SUM(F56:W56)</f>
        <v>58811.62643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2:24" s="1" customFormat="1" ht="12.75" customHeight="1" hidden="1">
      <c r="B57" s="55"/>
      <c r="C57" s="11"/>
      <c r="D57" s="11"/>
      <c r="E57" s="11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2"/>
      <c r="X57" s="40">
        <f t="shared" si="8"/>
        <v>0</v>
      </c>
    </row>
    <row r="58" spans="1:24" s="16" customFormat="1" ht="12.75">
      <c r="A58" s="14"/>
      <c r="B58" s="56" t="s">
        <v>93</v>
      </c>
      <c r="C58" s="57" t="s">
        <v>11</v>
      </c>
      <c r="D58" s="57" t="s">
        <v>12</v>
      </c>
      <c r="E58" s="13" t="s">
        <v>92</v>
      </c>
      <c r="F58" s="15">
        <v>20194.224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33"/>
      <c r="X58" s="40">
        <f t="shared" si="8"/>
        <v>20194.224</v>
      </c>
    </row>
    <row r="59" spans="1:24" s="16" customFormat="1" ht="12.75">
      <c r="A59" s="14"/>
      <c r="B59" s="56" t="s">
        <v>95</v>
      </c>
      <c r="C59" s="57" t="s">
        <v>11</v>
      </c>
      <c r="D59" s="57" t="s">
        <v>12</v>
      </c>
      <c r="E59" s="13" t="s">
        <v>94</v>
      </c>
      <c r="F59" s="15">
        <v>9014.156</v>
      </c>
      <c r="G59" s="15">
        <v>0</v>
      </c>
      <c r="H59" s="15">
        <v>0</v>
      </c>
      <c r="I59" s="15">
        <v>7687.68487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33"/>
      <c r="X59" s="40">
        <f t="shared" si="8"/>
        <v>16701.84087</v>
      </c>
    </row>
    <row r="60" spans="1:24" s="16" customFormat="1" ht="12.75">
      <c r="A60" s="14"/>
      <c r="B60" s="56" t="s">
        <v>97</v>
      </c>
      <c r="C60" s="57" t="s">
        <v>11</v>
      </c>
      <c r="D60" s="57" t="s">
        <v>12</v>
      </c>
      <c r="E60" s="13" t="s">
        <v>96</v>
      </c>
      <c r="F60" s="15">
        <v>9885.24</v>
      </c>
      <c r="G60" s="15">
        <v>0</v>
      </c>
      <c r="H60" s="15">
        <v>0</v>
      </c>
      <c r="I60" s="15">
        <v>7051.93856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33"/>
      <c r="X60" s="40">
        <f t="shared" si="8"/>
        <v>16937.17856</v>
      </c>
    </row>
    <row r="61" spans="1:24" s="16" customFormat="1" ht="12.75">
      <c r="A61" s="14"/>
      <c r="B61" s="56" t="s">
        <v>99</v>
      </c>
      <c r="C61" s="57" t="s">
        <v>11</v>
      </c>
      <c r="D61" s="57" t="s">
        <v>12</v>
      </c>
      <c r="E61" s="13" t="s">
        <v>98</v>
      </c>
      <c r="F61" s="15">
        <v>4675.983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33"/>
      <c r="X61" s="40">
        <f t="shared" si="8"/>
        <v>4675.983</v>
      </c>
    </row>
    <row r="62" spans="1:24" s="16" customFormat="1" ht="38.25">
      <c r="A62" s="14"/>
      <c r="B62" s="56" t="s">
        <v>101</v>
      </c>
      <c r="C62" s="57" t="s">
        <v>11</v>
      </c>
      <c r="D62" s="57" t="s">
        <v>12</v>
      </c>
      <c r="E62" s="13" t="s">
        <v>100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105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33"/>
      <c r="X62" s="40">
        <f t="shared" si="8"/>
        <v>105</v>
      </c>
    </row>
    <row r="63" spans="1:24" s="16" customFormat="1" ht="12.75">
      <c r="A63" s="14"/>
      <c r="B63" s="56" t="s">
        <v>103</v>
      </c>
      <c r="C63" s="57" t="s">
        <v>11</v>
      </c>
      <c r="D63" s="57" t="s">
        <v>12</v>
      </c>
      <c r="E63" s="13" t="s">
        <v>102</v>
      </c>
      <c r="F63" s="15">
        <v>197.4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33"/>
      <c r="X63" s="40">
        <f t="shared" si="8"/>
        <v>197.4</v>
      </c>
    </row>
    <row r="64" spans="1:24" s="1" customFormat="1" ht="9.75" hidden="1">
      <c r="A64" s="4"/>
      <c r="B64" s="58"/>
      <c r="C64" s="7"/>
      <c r="D64" s="7"/>
      <c r="E64" s="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34"/>
      <c r="X64" s="41" t="e">
        <f>SUM(F64:K64)+#REF!+#REF!+#REF!+#REF!</f>
        <v>#REF!</v>
      </c>
    </row>
    <row r="65" spans="2:66" s="1" customFormat="1" ht="12.75" customHeight="1">
      <c r="B65" s="54" t="s">
        <v>133</v>
      </c>
      <c r="C65" s="12"/>
      <c r="D65" s="12"/>
      <c r="E65" s="11"/>
      <c r="F65" s="8">
        <f aca="true" t="shared" si="9" ref="F65:V65">SUM(F66:F81)</f>
        <v>27915.612</v>
      </c>
      <c r="G65" s="8">
        <f t="shared" si="9"/>
        <v>0</v>
      </c>
      <c r="H65" s="8">
        <f t="shared" si="9"/>
        <v>147.81568</v>
      </c>
      <c r="I65" s="8">
        <f t="shared" si="9"/>
        <v>28036.104509999997</v>
      </c>
      <c r="J65" s="8">
        <f t="shared" si="9"/>
        <v>0</v>
      </c>
      <c r="K65" s="8">
        <f t="shared" si="9"/>
        <v>0</v>
      </c>
      <c r="L65" s="8">
        <f t="shared" si="9"/>
        <v>14542.5</v>
      </c>
      <c r="M65" s="8">
        <f t="shared" si="9"/>
        <v>0</v>
      </c>
      <c r="N65" s="8">
        <f t="shared" si="9"/>
        <v>0</v>
      </c>
      <c r="O65" s="8">
        <f t="shared" si="9"/>
        <v>247.2</v>
      </c>
      <c r="P65" s="8">
        <f t="shared" si="9"/>
        <v>0</v>
      </c>
      <c r="Q65" s="8">
        <f t="shared" si="9"/>
        <v>0</v>
      </c>
      <c r="R65" s="8">
        <f t="shared" si="9"/>
        <v>0</v>
      </c>
      <c r="S65" s="8">
        <f t="shared" si="9"/>
        <v>0</v>
      </c>
      <c r="T65" s="8">
        <f t="shared" si="9"/>
        <v>0</v>
      </c>
      <c r="U65" s="8">
        <f t="shared" si="9"/>
        <v>0</v>
      </c>
      <c r="V65" s="8">
        <f t="shared" si="9"/>
        <v>0</v>
      </c>
      <c r="W65" s="32"/>
      <c r="X65" s="40">
        <f aca="true" t="shared" si="10" ref="X65:X80">SUM(F65:W65)</f>
        <v>70889.23219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2:24" s="1" customFormat="1" ht="12.75" customHeight="1" hidden="1">
      <c r="B66" s="55"/>
      <c r="C66" s="11"/>
      <c r="D66" s="11"/>
      <c r="E66" s="11"/>
      <c r="F66" s="9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2"/>
      <c r="X66" s="40">
        <f t="shared" si="10"/>
        <v>0</v>
      </c>
    </row>
    <row r="67" spans="1:24" s="16" customFormat="1" ht="12.75">
      <c r="A67" s="14"/>
      <c r="B67" s="56" t="s">
        <v>106</v>
      </c>
      <c r="C67" s="57" t="s">
        <v>11</v>
      </c>
      <c r="D67" s="57" t="s">
        <v>12</v>
      </c>
      <c r="E67" s="13" t="s">
        <v>105</v>
      </c>
      <c r="F67" s="15">
        <v>3999.177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33"/>
      <c r="X67" s="40">
        <f t="shared" si="10"/>
        <v>3999.177</v>
      </c>
    </row>
    <row r="68" spans="1:24" s="16" customFormat="1" ht="18.75">
      <c r="A68" s="14"/>
      <c r="B68" s="56" t="s">
        <v>108</v>
      </c>
      <c r="C68" s="57" t="s">
        <v>11</v>
      </c>
      <c r="D68" s="57" t="s">
        <v>12</v>
      </c>
      <c r="E68" s="13" t="s">
        <v>107</v>
      </c>
      <c r="F68" s="15">
        <v>121.304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33"/>
      <c r="X68" s="40">
        <f t="shared" si="10"/>
        <v>121.304</v>
      </c>
    </row>
    <row r="69" spans="1:24" s="16" customFormat="1" ht="18.75">
      <c r="A69" s="14"/>
      <c r="B69" s="56" t="s">
        <v>110</v>
      </c>
      <c r="C69" s="57" t="s">
        <v>11</v>
      </c>
      <c r="D69" s="57" t="s">
        <v>12</v>
      </c>
      <c r="E69" s="13" t="s">
        <v>109</v>
      </c>
      <c r="F69" s="15">
        <v>462.6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33"/>
      <c r="X69" s="40">
        <f t="shared" si="10"/>
        <v>462.6</v>
      </c>
    </row>
    <row r="70" spans="1:24" s="16" customFormat="1" ht="18.75">
      <c r="A70" s="14"/>
      <c r="B70" s="56" t="s">
        <v>112</v>
      </c>
      <c r="C70" s="57" t="s">
        <v>11</v>
      </c>
      <c r="D70" s="57" t="s">
        <v>12</v>
      </c>
      <c r="E70" s="13" t="s">
        <v>111</v>
      </c>
      <c r="F70" s="15">
        <v>189.504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33"/>
      <c r="X70" s="40">
        <f t="shared" si="10"/>
        <v>189.504</v>
      </c>
    </row>
    <row r="71" spans="1:24" s="16" customFormat="1" ht="12.75">
      <c r="A71" s="14"/>
      <c r="B71" s="56" t="s">
        <v>114</v>
      </c>
      <c r="C71" s="57" t="s">
        <v>11</v>
      </c>
      <c r="D71" s="57" t="s">
        <v>12</v>
      </c>
      <c r="E71" s="13" t="s">
        <v>113</v>
      </c>
      <c r="F71" s="15">
        <v>6349.439</v>
      </c>
      <c r="G71" s="15">
        <v>0</v>
      </c>
      <c r="H71" s="15">
        <v>0</v>
      </c>
      <c r="I71" s="15">
        <v>6892.52346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33"/>
      <c r="X71" s="40">
        <f t="shared" si="10"/>
        <v>13241.96246</v>
      </c>
    </row>
    <row r="72" spans="1:24" s="16" customFormat="1" ht="12.75">
      <c r="A72" s="14"/>
      <c r="B72" s="56" t="s">
        <v>116</v>
      </c>
      <c r="C72" s="57" t="s">
        <v>11</v>
      </c>
      <c r="D72" s="57" t="s">
        <v>12</v>
      </c>
      <c r="E72" s="13" t="s">
        <v>115</v>
      </c>
      <c r="F72" s="15">
        <v>1018.584</v>
      </c>
      <c r="G72" s="15">
        <v>0</v>
      </c>
      <c r="H72" s="15">
        <v>121.8831</v>
      </c>
      <c r="I72" s="15">
        <v>316.94888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33"/>
      <c r="X72" s="40">
        <f t="shared" si="10"/>
        <v>1457.4159799999998</v>
      </c>
    </row>
    <row r="73" spans="1:24" s="16" customFormat="1" ht="12.75">
      <c r="A73" s="14"/>
      <c r="B73" s="56" t="s">
        <v>118</v>
      </c>
      <c r="C73" s="57" t="s">
        <v>11</v>
      </c>
      <c r="D73" s="57" t="s">
        <v>12</v>
      </c>
      <c r="E73" s="13" t="s">
        <v>117</v>
      </c>
      <c r="F73" s="15">
        <v>637.583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33"/>
      <c r="X73" s="40">
        <f t="shared" si="10"/>
        <v>637.583</v>
      </c>
    </row>
    <row r="74" spans="1:24" s="16" customFormat="1" ht="12.75">
      <c r="A74" s="14"/>
      <c r="B74" s="56" t="s">
        <v>120</v>
      </c>
      <c r="C74" s="57" t="s">
        <v>11</v>
      </c>
      <c r="D74" s="57" t="s">
        <v>12</v>
      </c>
      <c r="E74" s="13" t="s">
        <v>119</v>
      </c>
      <c r="F74" s="15">
        <v>2622.428</v>
      </c>
      <c r="G74" s="15">
        <v>0</v>
      </c>
      <c r="H74" s="15">
        <v>0</v>
      </c>
      <c r="I74" s="15">
        <v>1652.25614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33"/>
      <c r="X74" s="40">
        <f t="shared" si="10"/>
        <v>4274.684139999999</v>
      </c>
    </row>
    <row r="75" spans="1:24" s="16" customFormat="1" ht="18.75">
      <c r="A75" s="14"/>
      <c r="B75" s="56" t="s">
        <v>122</v>
      </c>
      <c r="C75" s="57" t="s">
        <v>11</v>
      </c>
      <c r="D75" s="57" t="s">
        <v>12</v>
      </c>
      <c r="E75" s="13" t="s">
        <v>121</v>
      </c>
      <c r="F75" s="15">
        <v>3122.868</v>
      </c>
      <c r="G75" s="15">
        <v>0</v>
      </c>
      <c r="H75" s="15">
        <v>0</v>
      </c>
      <c r="I75" s="15">
        <v>8653.09156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33"/>
      <c r="X75" s="40">
        <f t="shared" si="10"/>
        <v>11775.959560000001</v>
      </c>
    </row>
    <row r="76" spans="1:24" s="16" customFormat="1" ht="12.75">
      <c r="A76" s="14"/>
      <c r="B76" s="56" t="s">
        <v>124</v>
      </c>
      <c r="C76" s="57" t="s">
        <v>11</v>
      </c>
      <c r="D76" s="57" t="s">
        <v>12</v>
      </c>
      <c r="E76" s="13" t="s">
        <v>123</v>
      </c>
      <c r="F76" s="15">
        <v>964.278</v>
      </c>
      <c r="G76" s="15">
        <v>0</v>
      </c>
      <c r="H76" s="15">
        <v>25.93258</v>
      </c>
      <c r="I76" s="15">
        <v>784.42959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33"/>
      <c r="X76" s="40">
        <f t="shared" si="10"/>
        <v>1774.6401700000001</v>
      </c>
    </row>
    <row r="77" spans="1:24" s="16" customFormat="1" ht="12.75">
      <c r="A77" s="14"/>
      <c r="B77" s="56" t="s">
        <v>126</v>
      </c>
      <c r="C77" s="57" t="s">
        <v>11</v>
      </c>
      <c r="D77" s="57" t="s">
        <v>12</v>
      </c>
      <c r="E77" s="13" t="s">
        <v>125</v>
      </c>
      <c r="F77" s="15">
        <v>539.7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33"/>
      <c r="X77" s="40">
        <f t="shared" si="10"/>
        <v>539.7</v>
      </c>
    </row>
    <row r="78" spans="1:24" s="16" customFormat="1" ht="12.75">
      <c r="A78" s="14"/>
      <c r="B78" s="56" t="s">
        <v>128</v>
      </c>
      <c r="C78" s="57" t="s">
        <v>11</v>
      </c>
      <c r="D78" s="57" t="s">
        <v>12</v>
      </c>
      <c r="E78" s="13" t="s">
        <v>127</v>
      </c>
      <c r="F78" s="15">
        <v>4946.844</v>
      </c>
      <c r="G78" s="15">
        <v>0</v>
      </c>
      <c r="H78" s="15">
        <v>0</v>
      </c>
      <c r="I78" s="15">
        <v>6761.33557</v>
      </c>
      <c r="J78" s="15">
        <v>0</v>
      </c>
      <c r="K78" s="15">
        <v>0</v>
      </c>
      <c r="L78" s="15">
        <v>10080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33"/>
      <c r="X78" s="40">
        <f t="shared" si="10"/>
        <v>21788.17957</v>
      </c>
    </row>
    <row r="79" spans="1:24" s="16" customFormat="1" ht="12.75">
      <c r="A79" s="14"/>
      <c r="B79" s="56" t="s">
        <v>130</v>
      </c>
      <c r="C79" s="57" t="s">
        <v>11</v>
      </c>
      <c r="D79" s="57" t="s">
        <v>12</v>
      </c>
      <c r="E79" s="13" t="s">
        <v>129</v>
      </c>
      <c r="F79" s="15">
        <v>2941.303</v>
      </c>
      <c r="G79" s="15">
        <v>0</v>
      </c>
      <c r="H79" s="15">
        <v>0</v>
      </c>
      <c r="I79" s="15">
        <v>2975.51931</v>
      </c>
      <c r="J79" s="15">
        <v>0</v>
      </c>
      <c r="K79" s="15">
        <v>0</v>
      </c>
      <c r="L79" s="15">
        <v>4462.5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33"/>
      <c r="X79" s="40">
        <f t="shared" si="10"/>
        <v>10379.32231</v>
      </c>
    </row>
    <row r="80" spans="1:24" s="16" customFormat="1" ht="57">
      <c r="A80" s="14"/>
      <c r="B80" s="56" t="s">
        <v>132</v>
      </c>
      <c r="C80" s="57" t="s">
        <v>11</v>
      </c>
      <c r="D80" s="57" t="s">
        <v>12</v>
      </c>
      <c r="E80" s="13" t="s">
        <v>131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247.2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33"/>
      <c r="X80" s="40">
        <f t="shared" si="10"/>
        <v>247.2</v>
      </c>
    </row>
    <row r="81" spans="1:24" s="1" customFormat="1" ht="9.75" hidden="1">
      <c r="A81" s="4"/>
      <c r="B81" s="58"/>
      <c r="C81" s="7"/>
      <c r="D81" s="7"/>
      <c r="E81" s="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34"/>
      <c r="X81" s="41" t="e">
        <f>SUM(F81:K81)+#REF!+#REF!+#REF!+#REF!</f>
        <v>#REF!</v>
      </c>
    </row>
    <row r="82" spans="2:66" s="1" customFormat="1" ht="12.75" customHeight="1">
      <c r="B82" s="54" t="s">
        <v>168</v>
      </c>
      <c r="C82" s="12"/>
      <c r="D82" s="12"/>
      <c r="E82" s="11"/>
      <c r="F82" s="8">
        <f aca="true" t="shared" si="11" ref="F82:V82">SUM(F83:F101)</f>
        <v>101267.05200000004</v>
      </c>
      <c r="G82" s="8">
        <f t="shared" si="11"/>
        <v>0</v>
      </c>
      <c r="H82" s="8">
        <f t="shared" si="11"/>
        <v>700.17953</v>
      </c>
      <c r="I82" s="8">
        <f t="shared" si="11"/>
        <v>51706.7022</v>
      </c>
      <c r="J82" s="8">
        <f t="shared" si="11"/>
        <v>0</v>
      </c>
      <c r="K82" s="8">
        <f t="shared" si="11"/>
        <v>0</v>
      </c>
      <c r="L82" s="8">
        <f t="shared" si="11"/>
        <v>33267</v>
      </c>
      <c r="M82" s="8">
        <f t="shared" si="11"/>
        <v>0</v>
      </c>
      <c r="N82" s="8">
        <f t="shared" si="11"/>
        <v>16.52</v>
      </c>
      <c r="O82" s="8">
        <f t="shared" si="11"/>
        <v>443</v>
      </c>
      <c r="P82" s="8">
        <f t="shared" si="11"/>
        <v>0</v>
      </c>
      <c r="Q82" s="8">
        <f t="shared" si="11"/>
        <v>0</v>
      </c>
      <c r="R82" s="8">
        <f t="shared" si="11"/>
        <v>0</v>
      </c>
      <c r="S82" s="8">
        <f t="shared" si="11"/>
        <v>0</v>
      </c>
      <c r="T82" s="8">
        <f t="shared" si="11"/>
        <v>0</v>
      </c>
      <c r="U82" s="8">
        <f t="shared" si="11"/>
        <v>0</v>
      </c>
      <c r="V82" s="8">
        <f t="shared" si="11"/>
        <v>0</v>
      </c>
      <c r="W82" s="32"/>
      <c r="X82" s="40">
        <f aca="true" t="shared" si="12" ref="X82:X100">SUM(F82:W82)</f>
        <v>187400.45373000004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2:24" s="1" customFormat="1" ht="12.75" customHeight="1" hidden="1">
      <c r="B83" s="55"/>
      <c r="C83" s="11"/>
      <c r="D83" s="11"/>
      <c r="E83" s="11"/>
      <c r="F83" s="9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2"/>
      <c r="X83" s="40">
        <f t="shared" si="12"/>
        <v>0</v>
      </c>
    </row>
    <row r="84" spans="1:24" s="16" customFormat="1" ht="12.75">
      <c r="A84" s="14"/>
      <c r="B84" s="56" t="s">
        <v>135</v>
      </c>
      <c r="C84" s="57" t="s">
        <v>11</v>
      </c>
      <c r="D84" s="57" t="s">
        <v>12</v>
      </c>
      <c r="E84" s="13" t="s">
        <v>134</v>
      </c>
      <c r="F84" s="15">
        <v>10136.265</v>
      </c>
      <c r="G84" s="15">
        <v>0</v>
      </c>
      <c r="H84" s="15">
        <v>0</v>
      </c>
      <c r="I84" s="15">
        <v>9348.04768</v>
      </c>
      <c r="J84" s="15">
        <v>0</v>
      </c>
      <c r="K84" s="15">
        <v>0</v>
      </c>
      <c r="L84" s="15">
        <v>8925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33"/>
      <c r="X84" s="40">
        <f t="shared" si="12"/>
        <v>28409.31268</v>
      </c>
    </row>
    <row r="85" spans="1:24" s="16" customFormat="1" ht="12.75">
      <c r="A85" s="14"/>
      <c r="B85" s="56" t="s">
        <v>137</v>
      </c>
      <c r="C85" s="57" t="s">
        <v>11</v>
      </c>
      <c r="D85" s="57" t="s">
        <v>12</v>
      </c>
      <c r="E85" s="13" t="s">
        <v>136</v>
      </c>
      <c r="F85" s="15">
        <v>3217.095</v>
      </c>
      <c r="G85" s="15">
        <v>0</v>
      </c>
      <c r="H85" s="15">
        <v>0</v>
      </c>
      <c r="I85" s="15">
        <v>2323.94028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33"/>
      <c r="X85" s="40">
        <f t="shared" si="12"/>
        <v>5541.03528</v>
      </c>
    </row>
    <row r="86" spans="1:24" s="16" customFormat="1" ht="12.75">
      <c r="A86" s="14"/>
      <c r="B86" s="56" t="s">
        <v>139</v>
      </c>
      <c r="C86" s="57" t="s">
        <v>11</v>
      </c>
      <c r="D86" s="57" t="s">
        <v>12</v>
      </c>
      <c r="E86" s="13" t="s">
        <v>138</v>
      </c>
      <c r="F86" s="15">
        <v>21349.64</v>
      </c>
      <c r="G86" s="15">
        <v>0</v>
      </c>
      <c r="H86" s="15">
        <v>0</v>
      </c>
      <c r="I86" s="15">
        <v>11427.71778</v>
      </c>
      <c r="J86" s="15">
        <v>0</v>
      </c>
      <c r="K86" s="15">
        <v>0</v>
      </c>
      <c r="L86" s="15">
        <v>11700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33"/>
      <c r="X86" s="40">
        <f t="shared" si="12"/>
        <v>44477.35778</v>
      </c>
    </row>
    <row r="87" spans="1:24" s="16" customFormat="1" ht="12.75">
      <c r="A87" s="14"/>
      <c r="B87" s="56" t="s">
        <v>141</v>
      </c>
      <c r="C87" s="57" t="s">
        <v>11</v>
      </c>
      <c r="D87" s="57" t="s">
        <v>12</v>
      </c>
      <c r="E87" s="13" t="s">
        <v>140</v>
      </c>
      <c r="F87" s="15">
        <v>15771.07</v>
      </c>
      <c r="G87" s="15">
        <v>0</v>
      </c>
      <c r="H87" s="15">
        <v>700.17953</v>
      </c>
      <c r="I87" s="15">
        <v>9085.76369</v>
      </c>
      <c r="J87" s="15">
        <v>0</v>
      </c>
      <c r="K87" s="15">
        <v>0</v>
      </c>
      <c r="L87" s="15">
        <v>12642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33"/>
      <c r="X87" s="40">
        <f t="shared" si="12"/>
        <v>38199.01322</v>
      </c>
    </row>
    <row r="88" spans="1:24" s="16" customFormat="1" ht="12.75">
      <c r="A88" s="14"/>
      <c r="B88" s="56" t="s">
        <v>143</v>
      </c>
      <c r="C88" s="57" t="s">
        <v>11</v>
      </c>
      <c r="D88" s="57" t="s">
        <v>12</v>
      </c>
      <c r="E88" s="13" t="s">
        <v>142</v>
      </c>
      <c r="F88" s="15">
        <v>6283.339</v>
      </c>
      <c r="G88" s="15">
        <v>0</v>
      </c>
      <c r="H88" s="15">
        <v>0</v>
      </c>
      <c r="I88" s="15">
        <v>810.72296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33"/>
      <c r="X88" s="40">
        <f t="shared" si="12"/>
        <v>7094.06196</v>
      </c>
    </row>
    <row r="89" spans="1:24" s="16" customFormat="1" ht="12.75">
      <c r="A89" s="14"/>
      <c r="B89" s="56" t="s">
        <v>145</v>
      </c>
      <c r="C89" s="57" t="s">
        <v>11</v>
      </c>
      <c r="D89" s="57" t="s">
        <v>12</v>
      </c>
      <c r="E89" s="13" t="s">
        <v>144</v>
      </c>
      <c r="F89" s="15">
        <v>5299.18</v>
      </c>
      <c r="G89" s="15">
        <v>0</v>
      </c>
      <c r="H89" s="15">
        <v>0</v>
      </c>
      <c r="I89" s="15">
        <v>2617.10738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33"/>
      <c r="X89" s="40">
        <f t="shared" si="12"/>
        <v>7916.28738</v>
      </c>
    </row>
    <row r="90" spans="1:24" s="16" customFormat="1" ht="18.75">
      <c r="A90" s="14"/>
      <c r="B90" s="56" t="s">
        <v>147</v>
      </c>
      <c r="C90" s="57" t="s">
        <v>11</v>
      </c>
      <c r="D90" s="57" t="s">
        <v>12</v>
      </c>
      <c r="E90" s="13" t="s">
        <v>146</v>
      </c>
      <c r="F90" s="15">
        <v>8292.268</v>
      </c>
      <c r="G90" s="15">
        <v>0</v>
      </c>
      <c r="H90" s="15">
        <v>0</v>
      </c>
      <c r="I90" s="15">
        <v>4464.95329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33"/>
      <c r="X90" s="40">
        <f t="shared" si="12"/>
        <v>12757.221290000001</v>
      </c>
    </row>
    <row r="91" spans="1:24" s="16" customFormat="1" ht="12.75">
      <c r="A91" s="14"/>
      <c r="B91" s="56" t="s">
        <v>149</v>
      </c>
      <c r="C91" s="57" t="s">
        <v>11</v>
      </c>
      <c r="D91" s="57" t="s">
        <v>12</v>
      </c>
      <c r="E91" s="13" t="s">
        <v>148</v>
      </c>
      <c r="F91" s="15">
        <v>6864.524</v>
      </c>
      <c r="G91" s="15">
        <v>0</v>
      </c>
      <c r="H91" s="15">
        <v>0</v>
      </c>
      <c r="I91" s="15">
        <v>3970.07522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33"/>
      <c r="X91" s="40">
        <f t="shared" si="12"/>
        <v>10834.59922</v>
      </c>
    </row>
    <row r="92" spans="1:24" s="16" customFormat="1" ht="18.75">
      <c r="A92" s="14"/>
      <c r="B92" s="56" t="s">
        <v>151</v>
      </c>
      <c r="C92" s="57" t="s">
        <v>11</v>
      </c>
      <c r="D92" s="57" t="s">
        <v>12</v>
      </c>
      <c r="E92" s="13" t="s">
        <v>150</v>
      </c>
      <c r="F92" s="15">
        <v>995.724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33"/>
      <c r="X92" s="40">
        <f t="shared" si="12"/>
        <v>995.724</v>
      </c>
    </row>
    <row r="93" spans="1:24" s="16" customFormat="1" ht="18.75">
      <c r="A93" s="14"/>
      <c r="B93" s="56" t="s">
        <v>153</v>
      </c>
      <c r="C93" s="57" t="s">
        <v>11</v>
      </c>
      <c r="D93" s="57" t="s">
        <v>12</v>
      </c>
      <c r="E93" s="13" t="s">
        <v>152</v>
      </c>
      <c r="F93" s="15">
        <v>277.21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33"/>
      <c r="X93" s="40">
        <f t="shared" si="12"/>
        <v>277.21</v>
      </c>
    </row>
    <row r="94" spans="1:24" s="16" customFormat="1" ht="18.75">
      <c r="A94" s="14"/>
      <c r="B94" s="56" t="s">
        <v>155</v>
      </c>
      <c r="C94" s="57" t="s">
        <v>11</v>
      </c>
      <c r="D94" s="57" t="s">
        <v>12</v>
      </c>
      <c r="E94" s="13" t="s">
        <v>154</v>
      </c>
      <c r="F94" s="15">
        <v>1459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33"/>
      <c r="X94" s="40">
        <f t="shared" si="12"/>
        <v>1459</v>
      </c>
    </row>
    <row r="95" spans="1:24" s="16" customFormat="1" ht="12.75">
      <c r="A95" s="14"/>
      <c r="B95" s="56" t="s">
        <v>157</v>
      </c>
      <c r="C95" s="57" t="s">
        <v>11</v>
      </c>
      <c r="D95" s="57" t="s">
        <v>12</v>
      </c>
      <c r="E95" s="13" t="s">
        <v>156</v>
      </c>
      <c r="F95" s="15">
        <v>339.604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33"/>
      <c r="X95" s="40">
        <f t="shared" si="12"/>
        <v>339.604</v>
      </c>
    </row>
    <row r="96" spans="1:24" s="16" customFormat="1" ht="12.75">
      <c r="A96" s="14"/>
      <c r="B96" s="56" t="s">
        <v>159</v>
      </c>
      <c r="C96" s="57" t="s">
        <v>11</v>
      </c>
      <c r="D96" s="57" t="s">
        <v>12</v>
      </c>
      <c r="E96" s="13" t="s">
        <v>158</v>
      </c>
      <c r="F96" s="15">
        <v>1905.258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33"/>
      <c r="X96" s="40">
        <f t="shared" si="12"/>
        <v>1905.258</v>
      </c>
    </row>
    <row r="97" spans="1:24" s="16" customFormat="1" ht="12.75">
      <c r="A97" s="14"/>
      <c r="B97" s="56" t="s">
        <v>161</v>
      </c>
      <c r="C97" s="57" t="s">
        <v>11</v>
      </c>
      <c r="D97" s="57" t="s">
        <v>12</v>
      </c>
      <c r="E97" s="13" t="s">
        <v>160</v>
      </c>
      <c r="F97" s="15">
        <v>7660.816</v>
      </c>
      <c r="G97" s="15">
        <v>0</v>
      </c>
      <c r="H97" s="15">
        <v>0</v>
      </c>
      <c r="I97" s="15">
        <v>2198.84249</v>
      </c>
      <c r="J97" s="15">
        <v>0</v>
      </c>
      <c r="K97" s="15">
        <v>0</v>
      </c>
      <c r="L97" s="15">
        <v>0</v>
      </c>
      <c r="M97" s="15">
        <v>0</v>
      </c>
      <c r="N97" s="15">
        <v>16.52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33"/>
      <c r="X97" s="40">
        <f t="shared" si="12"/>
        <v>9876.17849</v>
      </c>
    </row>
    <row r="98" spans="1:24" s="16" customFormat="1" ht="12.75">
      <c r="A98" s="14"/>
      <c r="B98" s="56" t="s">
        <v>163</v>
      </c>
      <c r="C98" s="57" t="s">
        <v>11</v>
      </c>
      <c r="D98" s="57" t="s">
        <v>12</v>
      </c>
      <c r="E98" s="13" t="s">
        <v>162</v>
      </c>
      <c r="F98" s="15">
        <v>4851.085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33"/>
      <c r="X98" s="40">
        <f t="shared" si="12"/>
        <v>4851.085</v>
      </c>
    </row>
    <row r="99" spans="1:24" s="16" customFormat="1" ht="12.75">
      <c r="A99" s="14"/>
      <c r="B99" s="56" t="s">
        <v>165</v>
      </c>
      <c r="C99" s="57" t="s">
        <v>11</v>
      </c>
      <c r="D99" s="57" t="s">
        <v>12</v>
      </c>
      <c r="E99" s="13" t="s">
        <v>164</v>
      </c>
      <c r="F99" s="15">
        <v>6564.974</v>
      </c>
      <c r="G99" s="15">
        <v>0</v>
      </c>
      <c r="H99" s="15">
        <v>0</v>
      </c>
      <c r="I99" s="15">
        <v>5459.53143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33"/>
      <c r="X99" s="40">
        <f t="shared" si="12"/>
        <v>12024.505430000001</v>
      </c>
    </row>
    <row r="100" spans="1:24" s="16" customFormat="1" ht="38.25">
      <c r="A100" s="14"/>
      <c r="B100" s="56" t="s">
        <v>167</v>
      </c>
      <c r="C100" s="57" t="s">
        <v>11</v>
      </c>
      <c r="D100" s="57" t="s">
        <v>12</v>
      </c>
      <c r="E100" s="13" t="s">
        <v>166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443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33"/>
      <c r="X100" s="40">
        <f t="shared" si="12"/>
        <v>443</v>
      </c>
    </row>
    <row r="101" spans="1:24" s="1" customFormat="1" ht="9.75" hidden="1">
      <c r="A101" s="4"/>
      <c r="B101" s="58"/>
      <c r="C101" s="7"/>
      <c r="D101" s="7"/>
      <c r="E101" s="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34"/>
      <c r="X101" s="41" t="e">
        <f>SUM(F101:K101)+#REF!+#REF!+#REF!+#REF!</f>
        <v>#REF!</v>
      </c>
    </row>
    <row r="102" spans="2:66" s="1" customFormat="1" ht="12.75" customHeight="1">
      <c r="B102" s="54" t="s">
        <v>185</v>
      </c>
      <c r="C102" s="12"/>
      <c r="D102" s="12"/>
      <c r="E102" s="11"/>
      <c r="F102" s="8">
        <f aca="true" t="shared" si="13" ref="F102:V102">SUM(F103:F112)</f>
        <v>29854.827999999998</v>
      </c>
      <c r="G102" s="8">
        <f t="shared" si="13"/>
        <v>0</v>
      </c>
      <c r="H102" s="8">
        <f t="shared" si="13"/>
        <v>0</v>
      </c>
      <c r="I102" s="8">
        <f t="shared" si="13"/>
        <v>29921.504330000003</v>
      </c>
      <c r="J102" s="8">
        <f t="shared" si="13"/>
        <v>0</v>
      </c>
      <c r="K102" s="8">
        <f t="shared" si="13"/>
        <v>0</v>
      </c>
      <c r="L102" s="8">
        <f t="shared" si="13"/>
        <v>39091.5</v>
      </c>
      <c r="M102" s="8">
        <f t="shared" si="13"/>
        <v>0</v>
      </c>
      <c r="N102" s="8">
        <f t="shared" si="13"/>
        <v>0</v>
      </c>
      <c r="O102" s="8">
        <f t="shared" si="13"/>
        <v>210</v>
      </c>
      <c r="P102" s="8">
        <f t="shared" si="13"/>
        <v>0</v>
      </c>
      <c r="Q102" s="8">
        <f t="shared" si="13"/>
        <v>0</v>
      </c>
      <c r="R102" s="8">
        <f t="shared" si="13"/>
        <v>0</v>
      </c>
      <c r="S102" s="8">
        <f t="shared" si="13"/>
        <v>0</v>
      </c>
      <c r="T102" s="8">
        <f t="shared" si="13"/>
        <v>0</v>
      </c>
      <c r="U102" s="8">
        <f t="shared" si="13"/>
        <v>0</v>
      </c>
      <c r="V102" s="8">
        <f t="shared" si="13"/>
        <v>0</v>
      </c>
      <c r="W102" s="32"/>
      <c r="X102" s="40">
        <f aca="true" t="shared" si="14" ref="X102:X111">SUM(F102:W102)</f>
        <v>99077.83233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2:24" s="1" customFormat="1" ht="12.75" customHeight="1" hidden="1">
      <c r="B103" s="55"/>
      <c r="C103" s="11"/>
      <c r="D103" s="11"/>
      <c r="E103" s="11"/>
      <c r="F103" s="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2"/>
      <c r="X103" s="40">
        <f t="shared" si="14"/>
        <v>0</v>
      </c>
    </row>
    <row r="104" spans="1:24" s="16" customFormat="1" ht="12.75">
      <c r="A104" s="14"/>
      <c r="B104" s="56" t="s">
        <v>170</v>
      </c>
      <c r="C104" s="57" t="s">
        <v>11</v>
      </c>
      <c r="D104" s="57" t="s">
        <v>12</v>
      </c>
      <c r="E104" s="13" t="s">
        <v>169</v>
      </c>
      <c r="F104" s="15">
        <v>10166.501</v>
      </c>
      <c r="G104" s="15">
        <v>0</v>
      </c>
      <c r="H104" s="15">
        <v>0</v>
      </c>
      <c r="I104" s="15">
        <v>11925.98046</v>
      </c>
      <c r="J104" s="15">
        <v>0</v>
      </c>
      <c r="K104" s="15">
        <v>0</v>
      </c>
      <c r="L104" s="15">
        <v>15277.5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33"/>
      <c r="X104" s="40">
        <f t="shared" si="14"/>
        <v>37369.98146</v>
      </c>
    </row>
    <row r="105" spans="1:24" s="16" customFormat="1" ht="12.75">
      <c r="A105" s="14"/>
      <c r="B105" s="56" t="s">
        <v>172</v>
      </c>
      <c r="C105" s="57" t="s">
        <v>11</v>
      </c>
      <c r="D105" s="57" t="s">
        <v>12</v>
      </c>
      <c r="E105" s="13" t="s">
        <v>171</v>
      </c>
      <c r="F105" s="15">
        <v>19238</v>
      </c>
      <c r="G105" s="15">
        <v>0</v>
      </c>
      <c r="H105" s="15">
        <v>0</v>
      </c>
      <c r="I105" s="15">
        <v>17995.52387</v>
      </c>
      <c r="J105" s="15">
        <v>0</v>
      </c>
      <c r="K105" s="15">
        <v>0</v>
      </c>
      <c r="L105" s="15">
        <v>23814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33"/>
      <c r="X105" s="40">
        <f t="shared" si="14"/>
        <v>61047.523870000005</v>
      </c>
    </row>
    <row r="106" spans="1:24" s="16" customFormat="1" ht="12.75">
      <c r="A106" s="14"/>
      <c r="B106" s="56" t="s">
        <v>174</v>
      </c>
      <c r="C106" s="57" t="s">
        <v>11</v>
      </c>
      <c r="D106" s="57" t="s">
        <v>12</v>
      </c>
      <c r="E106" s="13" t="s">
        <v>173</v>
      </c>
      <c r="F106" s="15">
        <v>287.8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33"/>
      <c r="X106" s="40">
        <f t="shared" si="14"/>
        <v>287.8</v>
      </c>
    </row>
    <row r="107" spans="1:24" s="16" customFormat="1" ht="18.75">
      <c r="A107" s="14"/>
      <c r="B107" s="56" t="s">
        <v>176</v>
      </c>
      <c r="C107" s="57" t="s">
        <v>11</v>
      </c>
      <c r="D107" s="57" t="s">
        <v>12</v>
      </c>
      <c r="E107" s="13" t="s">
        <v>175</v>
      </c>
      <c r="F107" s="15">
        <v>4.377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33"/>
      <c r="X107" s="40">
        <f t="shared" si="14"/>
        <v>4.377</v>
      </c>
    </row>
    <row r="108" spans="1:24" s="16" customFormat="1" ht="18.75">
      <c r="A108" s="14"/>
      <c r="B108" s="56" t="s">
        <v>178</v>
      </c>
      <c r="C108" s="57" t="s">
        <v>11</v>
      </c>
      <c r="D108" s="57" t="s">
        <v>12</v>
      </c>
      <c r="E108" s="13" t="s">
        <v>177</v>
      </c>
      <c r="F108" s="15">
        <v>57.907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33"/>
      <c r="X108" s="40">
        <f t="shared" si="14"/>
        <v>57.907</v>
      </c>
    </row>
    <row r="109" spans="1:24" s="16" customFormat="1" ht="18.75">
      <c r="A109" s="14"/>
      <c r="B109" s="56" t="s">
        <v>180</v>
      </c>
      <c r="C109" s="57" t="s">
        <v>11</v>
      </c>
      <c r="D109" s="57" t="s">
        <v>12</v>
      </c>
      <c r="E109" s="13" t="s">
        <v>179</v>
      </c>
      <c r="F109" s="15">
        <v>63.6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33"/>
      <c r="X109" s="40">
        <f t="shared" si="14"/>
        <v>63.6</v>
      </c>
    </row>
    <row r="110" spans="1:24" s="16" customFormat="1" ht="18.75">
      <c r="A110" s="14"/>
      <c r="B110" s="56" t="s">
        <v>182</v>
      </c>
      <c r="C110" s="57" t="s">
        <v>11</v>
      </c>
      <c r="D110" s="57" t="s">
        <v>12</v>
      </c>
      <c r="E110" s="13" t="s">
        <v>181</v>
      </c>
      <c r="F110" s="15">
        <v>36.643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33"/>
      <c r="X110" s="40">
        <f t="shared" si="14"/>
        <v>36.643</v>
      </c>
    </row>
    <row r="111" spans="1:24" s="16" customFormat="1" ht="48">
      <c r="A111" s="14"/>
      <c r="B111" s="56" t="s">
        <v>184</v>
      </c>
      <c r="C111" s="57" t="s">
        <v>11</v>
      </c>
      <c r="D111" s="57" t="s">
        <v>12</v>
      </c>
      <c r="E111" s="13" t="s">
        <v>183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210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33"/>
      <c r="X111" s="40">
        <f t="shared" si="14"/>
        <v>210</v>
      </c>
    </row>
    <row r="112" spans="1:24" s="1" customFormat="1" ht="9.75" hidden="1">
      <c r="A112" s="4"/>
      <c r="B112" s="58"/>
      <c r="C112" s="7"/>
      <c r="D112" s="7"/>
      <c r="E112" s="7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34"/>
      <c r="X112" s="41" t="e">
        <f>SUM(F112:K112)+#REF!+#REF!+#REF!+#REF!</f>
        <v>#REF!</v>
      </c>
    </row>
    <row r="113" spans="2:66" s="1" customFormat="1" ht="12.75" customHeight="1">
      <c r="B113" s="54" t="s">
        <v>198</v>
      </c>
      <c r="C113" s="12"/>
      <c r="D113" s="12"/>
      <c r="E113" s="11"/>
      <c r="F113" s="8">
        <f aca="true" t="shared" si="15" ref="F113:V113">SUM(F114:F121)</f>
        <v>15217.139</v>
      </c>
      <c r="G113" s="8">
        <f t="shared" si="15"/>
        <v>910</v>
      </c>
      <c r="H113" s="8">
        <f t="shared" si="15"/>
        <v>0</v>
      </c>
      <c r="I113" s="8">
        <f t="shared" si="15"/>
        <v>23884.09134</v>
      </c>
      <c r="J113" s="8">
        <f t="shared" si="15"/>
        <v>0</v>
      </c>
      <c r="K113" s="8">
        <f t="shared" si="15"/>
        <v>0</v>
      </c>
      <c r="L113" s="8">
        <f t="shared" si="15"/>
        <v>0</v>
      </c>
      <c r="M113" s="8">
        <f t="shared" si="15"/>
        <v>0</v>
      </c>
      <c r="N113" s="8">
        <f t="shared" si="15"/>
        <v>0</v>
      </c>
      <c r="O113" s="8">
        <f t="shared" si="15"/>
        <v>105</v>
      </c>
      <c r="P113" s="8">
        <f t="shared" si="15"/>
        <v>0</v>
      </c>
      <c r="Q113" s="8">
        <f t="shared" si="15"/>
        <v>0</v>
      </c>
      <c r="R113" s="8">
        <f t="shared" si="15"/>
        <v>0</v>
      </c>
      <c r="S113" s="8">
        <f t="shared" si="15"/>
        <v>0</v>
      </c>
      <c r="T113" s="8">
        <f t="shared" si="15"/>
        <v>0</v>
      </c>
      <c r="U113" s="8">
        <f t="shared" si="15"/>
        <v>0</v>
      </c>
      <c r="V113" s="8">
        <f t="shared" si="15"/>
        <v>0</v>
      </c>
      <c r="W113" s="32"/>
      <c r="X113" s="40">
        <f aca="true" t="shared" si="16" ref="X113:X120">SUM(F113:W113)</f>
        <v>40116.230339999995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2:24" s="1" customFormat="1" ht="12.75" customHeight="1" hidden="1">
      <c r="B114" s="55"/>
      <c r="C114" s="11"/>
      <c r="D114" s="11"/>
      <c r="E114" s="11"/>
      <c r="F114" s="9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2"/>
      <c r="X114" s="40">
        <f t="shared" si="16"/>
        <v>0</v>
      </c>
    </row>
    <row r="115" spans="1:24" s="16" customFormat="1" ht="12.75">
      <c r="A115" s="14"/>
      <c r="B115" s="56" t="s">
        <v>187</v>
      </c>
      <c r="C115" s="57" t="s">
        <v>11</v>
      </c>
      <c r="D115" s="57" t="s">
        <v>12</v>
      </c>
      <c r="E115" s="13" t="s">
        <v>186</v>
      </c>
      <c r="F115" s="15">
        <v>3443.387</v>
      </c>
      <c r="G115" s="15">
        <v>0</v>
      </c>
      <c r="H115" s="15">
        <v>0</v>
      </c>
      <c r="I115" s="15">
        <v>6025.15584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33"/>
      <c r="X115" s="40">
        <f t="shared" si="16"/>
        <v>9468.54284</v>
      </c>
    </row>
    <row r="116" spans="1:24" s="16" customFormat="1" ht="18.75">
      <c r="A116" s="14"/>
      <c r="B116" s="56" t="s">
        <v>189</v>
      </c>
      <c r="C116" s="57" t="s">
        <v>11</v>
      </c>
      <c r="D116" s="57" t="s">
        <v>12</v>
      </c>
      <c r="E116" s="13" t="s">
        <v>188</v>
      </c>
      <c r="F116" s="15">
        <v>737.576</v>
      </c>
      <c r="G116" s="15">
        <v>910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33"/>
      <c r="X116" s="40">
        <f t="shared" si="16"/>
        <v>1647.576</v>
      </c>
    </row>
    <row r="117" spans="1:24" s="16" customFormat="1" ht="18.75">
      <c r="A117" s="14"/>
      <c r="B117" s="56" t="s">
        <v>191</v>
      </c>
      <c r="C117" s="57" t="s">
        <v>11</v>
      </c>
      <c r="D117" s="57" t="s">
        <v>12</v>
      </c>
      <c r="E117" s="13" t="s">
        <v>190</v>
      </c>
      <c r="F117" s="15">
        <v>3323.341</v>
      </c>
      <c r="G117" s="15">
        <v>0</v>
      </c>
      <c r="H117" s="15">
        <v>0</v>
      </c>
      <c r="I117" s="15">
        <v>2599.88374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33"/>
      <c r="X117" s="40">
        <f t="shared" si="16"/>
        <v>5923.22474</v>
      </c>
    </row>
    <row r="118" spans="1:24" s="16" customFormat="1" ht="12.75">
      <c r="A118" s="14"/>
      <c r="B118" s="56" t="s">
        <v>193</v>
      </c>
      <c r="C118" s="57" t="s">
        <v>11</v>
      </c>
      <c r="D118" s="57" t="s">
        <v>12</v>
      </c>
      <c r="E118" s="13" t="s">
        <v>192</v>
      </c>
      <c r="F118" s="15">
        <v>2367.328</v>
      </c>
      <c r="G118" s="15">
        <v>0</v>
      </c>
      <c r="H118" s="15">
        <v>0</v>
      </c>
      <c r="I118" s="15">
        <v>9375.90321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33"/>
      <c r="X118" s="40">
        <f t="shared" si="16"/>
        <v>11743.23121</v>
      </c>
    </row>
    <row r="119" spans="1:24" s="16" customFormat="1" ht="12.75">
      <c r="A119" s="14"/>
      <c r="B119" s="56" t="s">
        <v>195</v>
      </c>
      <c r="C119" s="57" t="s">
        <v>11</v>
      </c>
      <c r="D119" s="57" t="s">
        <v>12</v>
      </c>
      <c r="E119" s="13" t="s">
        <v>194</v>
      </c>
      <c r="F119" s="15">
        <v>5345.507</v>
      </c>
      <c r="G119" s="15">
        <v>0</v>
      </c>
      <c r="H119" s="15">
        <v>0</v>
      </c>
      <c r="I119" s="15">
        <v>5883.14855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33"/>
      <c r="X119" s="40">
        <f t="shared" si="16"/>
        <v>11228.65555</v>
      </c>
    </row>
    <row r="120" spans="1:24" s="16" customFormat="1" ht="48">
      <c r="A120" s="14"/>
      <c r="B120" s="56" t="s">
        <v>197</v>
      </c>
      <c r="C120" s="57" t="s">
        <v>11</v>
      </c>
      <c r="D120" s="57" t="s">
        <v>12</v>
      </c>
      <c r="E120" s="13" t="s">
        <v>196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105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33"/>
      <c r="X120" s="40">
        <f t="shared" si="16"/>
        <v>105</v>
      </c>
    </row>
    <row r="121" spans="1:24" s="1" customFormat="1" ht="9.75" hidden="1">
      <c r="A121" s="4"/>
      <c r="B121" s="58"/>
      <c r="C121" s="7"/>
      <c r="D121" s="7"/>
      <c r="E121" s="7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34"/>
      <c r="X121" s="41" t="e">
        <f>SUM(F121:K121)+#REF!+#REF!+#REF!+#REF!</f>
        <v>#REF!</v>
      </c>
    </row>
    <row r="122" spans="2:66" s="1" customFormat="1" ht="12.75" customHeight="1">
      <c r="B122" s="54" t="s">
        <v>227</v>
      </c>
      <c r="C122" s="12"/>
      <c r="D122" s="12"/>
      <c r="E122" s="11"/>
      <c r="F122" s="8">
        <f aca="true" t="shared" si="17" ref="F122:V122">SUM(F123:F138)</f>
        <v>8390.089</v>
      </c>
      <c r="G122" s="8">
        <f t="shared" si="17"/>
        <v>0</v>
      </c>
      <c r="H122" s="8">
        <f t="shared" si="17"/>
        <v>0</v>
      </c>
      <c r="I122" s="8">
        <f t="shared" si="17"/>
        <v>4491.96913</v>
      </c>
      <c r="J122" s="8">
        <f t="shared" si="17"/>
        <v>0</v>
      </c>
      <c r="K122" s="8">
        <f t="shared" si="17"/>
        <v>0</v>
      </c>
      <c r="L122" s="8">
        <f t="shared" si="17"/>
        <v>5250</v>
      </c>
      <c r="M122" s="8">
        <f t="shared" si="17"/>
        <v>0</v>
      </c>
      <c r="N122" s="8">
        <f t="shared" si="17"/>
        <v>0</v>
      </c>
      <c r="O122" s="8">
        <f t="shared" si="17"/>
        <v>105</v>
      </c>
      <c r="P122" s="8">
        <f t="shared" si="17"/>
        <v>0</v>
      </c>
      <c r="Q122" s="8">
        <f t="shared" si="17"/>
        <v>0</v>
      </c>
      <c r="R122" s="8">
        <f t="shared" si="17"/>
        <v>0</v>
      </c>
      <c r="S122" s="8">
        <f t="shared" si="17"/>
        <v>0</v>
      </c>
      <c r="T122" s="8">
        <f t="shared" si="17"/>
        <v>0</v>
      </c>
      <c r="U122" s="8">
        <f t="shared" si="17"/>
        <v>0</v>
      </c>
      <c r="V122" s="8">
        <f t="shared" si="17"/>
        <v>0</v>
      </c>
      <c r="W122" s="32"/>
      <c r="X122" s="40">
        <f aca="true" t="shared" si="18" ref="X122:X137">SUM(F122:W122)</f>
        <v>18237.05813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2:24" s="1" customFormat="1" ht="12.75" customHeight="1" hidden="1">
      <c r="B123" s="55"/>
      <c r="C123" s="11"/>
      <c r="D123" s="11"/>
      <c r="E123" s="11"/>
      <c r="F123" s="9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2"/>
      <c r="X123" s="40">
        <f t="shared" si="18"/>
        <v>0</v>
      </c>
    </row>
    <row r="124" spans="1:24" s="16" customFormat="1" ht="18.75">
      <c r="A124" s="14"/>
      <c r="B124" s="56" t="s">
        <v>200</v>
      </c>
      <c r="C124" s="57" t="s">
        <v>11</v>
      </c>
      <c r="D124" s="57" t="s">
        <v>12</v>
      </c>
      <c r="E124" s="13" t="s">
        <v>199</v>
      </c>
      <c r="F124" s="15">
        <v>29.18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33"/>
      <c r="X124" s="40">
        <f t="shared" si="18"/>
        <v>29.18</v>
      </c>
    </row>
    <row r="125" spans="1:24" s="16" customFormat="1" ht="18.75">
      <c r="A125" s="14"/>
      <c r="B125" s="56" t="s">
        <v>202</v>
      </c>
      <c r="C125" s="57" t="s">
        <v>11</v>
      </c>
      <c r="D125" s="57" t="s">
        <v>12</v>
      </c>
      <c r="E125" s="13" t="s">
        <v>201</v>
      </c>
      <c r="F125" s="15">
        <v>894.46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33"/>
      <c r="X125" s="40">
        <f t="shared" si="18"/>
        <v>894.46</v>
      </c>
    </row>
    <row r="126" spans="1:24" s="16" customFormat="1" ht="12.75">
      <c r="A126" s="14"/>
      <c r="B126" s="56" t="s">
        <v>204</v>
      </c>
      <c r="C126" s="57" t="s">
        <v>11</v>
      </c>
      <c r="D126" s="57" t="s">
        <v>12</v>
      </c>
      <c r="E126" s="13" t="s">
        <v>203</v>
      </c>
      <c r="F126" s="15">
        <v>765.52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33"/>
      <c r="X126" s="40">
        <f t="shared" si="18"/>
        <v>765.52</v>
      </c>
    </row>
    <row r="127" spans="1:24" s="16" customFormat="1" ht="18.75">
      <c r="A127" s="14"/>
      <c r="B127" s="56" t="s">
        <v>206</v>
      </c>
      <c r="C127" s="57" t="s">
        <v>11</v>
      </c>
      <c r="D127" s="57" t="s">
        <v>12</v>
      </c>
      <c r="E127" s="13" t="s">
        <v>205</v>
      </c>
      <c r="F127" s="15">
        <v>43.77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33"/>
      <c r="X127" s="40">
        <f t="shared" si="18"/>
        <v>43.77</v>
      </c>
    </row>
    <row r="128" spans="1:24" s="16" customFormat="1" ht="18.75">
      <c r="A128" s="14"/>
      <c r="B128" s="56" t="s">
        <v>208</v>
      </c>
      <c r="C128" s="57" t="s">
        <v>11</v>
      </c>
      <c r="D128" s="57" t="s">
        <v>12</v>
      </c>
      <c r="E128" s="13" t="s">
        <v>207</v>
      </c>
      <c r="F128" s="15">
        <v>65.363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33"/>
      <c r="X128" s="40">
        <f t="shared" si="18"/>
        <v>65.363</v>
      </c>
    </row>
    <row r="129" spans="1:24" s="16" customFormat="1" ht="18.75">
      <c r="A129" s="14"/>
      <c r="B129" s="56" t="s">
        <v>210</v>
      </c>
      <c r="C129" s="57" t="s">
        <v>11</v>
      </c>
      <c r="D129" s="57" t="s">
        <v>12</v>
      </c>
      <c r="E129" s="13" t="s">
        <v>209</v>
      </c>
      <c r="F129" s="15">
        <v>85.38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33"/>
      <c r="X129" s="40">
        <f t="shared" si="18"/>
        <v>85.38</v>
      </c>
    </row>
    <row r="130" spans="1:24" s="16" customFormat="1" ht="18.75">
      <c r="A130" s="14"/>
      <c r="B130" s="56" t="s">
        <v>212</v>
      </c>
      <c r="C130" s="57" t="s">
        <v>11</v>
      </c>
      <c r="D130" s="57" t="s">
        <v>12</v>
      </c>
      <c r="E130" s="13" t="s">
        <v>211</v>
      </c>
      <c r="F130" s="15">
        <v>255.1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33"/>
      <c r="X130" s="40">
        <f t="shared" si="18"/>
        <v>255.1</v>
      </c>
    </row>
    <row r="131" spans="1:24" s="16" customFormat="1" ht="18.75">
      <c r="A131" s="14"/>
      <c r="B131" s="56" t="s">
        <v>214</v>
      </c>
      <c r="C131" s="57" t="s">
        <v>11</v>
      </c>
      <c r="D131" s="57" t="s">
        <v>12</v>
      </c>
      <c r="E131" s="13" t="s">
        <v>213</v>
      </c>
      <c r="F131" s="15">
        <v>765.3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33"/>
      <c r="X131" s="40">
        <f t="shared" si="18"/>
        <v>765.3</v>
      </c>
    </row>
    <row r="132" spans="1:24" s="16" customFormat="1" ht="18.75">
      <c r="A132" s="14"/>
      <c r="B132" s="56" t="s">
        <v>216</v>
      </c>
      <c r="C132" s="57" t="s">
        <v>11</v>
      </c>
      <c r="D132" s="57" t="s">
        <v>12</v>
      </c>
      <c r="E132" s="13" t="s">
        <v>215</v>
      </c>
      <c r="F132" s="15">
        <v>159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33"/>
      <c r="X132" s="40">
        <f t="shared" si="18"/>
        <v>159</v>
      </c>
    </row>
    <row r="133" spans="1:24" s="16" customFormat="1" ht="18.75">
      <c r="A133" s="14"/>
      <c r="B133" s="56" t="s">
        <v>218</v>
      </c>
      <c r="C133" s="57" t="s">
        <v>11</v>
      </c>
      <c r="D133" s="57" t="s">
        <v>12</v>
      </c>
      <c r="E133" s="13" t="s">
        <v>217</v>
      </c>
      <c r="F133" s="15">
        <v>71.48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33"/>
      <c r="X133" s="40">
        <f t="shared" si="18"/>
        <v>71.48</v>
      </c>
    </row>
    <row r="134" spans="1:24" s="16" customFormat="1" ht="12.75">
      <c r="A134" s="14"/>
      <c r="B134" s="56" t="s">
        <v>220</v>
      </c>
      <c r="C134" s="57" t="s">
        <v>11</v>
      </c>
      <c r="D134" s="57" t="s">
        <v>12</v>
      </c>
      <c r="E134" s="13" t="s">
        <v>219</v>
      </c>
      <c r="F134" s="15">
        <v>120.128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33"/>
      <c r="X134" s="40">
        <f t="shared" si="18"/>
        <v>120.128</v>
      </c>
    </row>
    <row r="135" spans="1:24" s="16" customFormat="1" ht="18.75">
      <c r="A135" s="14"/>
      <c r="B135" s="56" t="s">
        <v>222</v>
      </c>
      <c r="C135" s="57" t="s">
        <v>11</v>
      </c>
      <c r="D135" s="57" t="s">
        <v>12</v>
      </c>
      <c r="E135" s="13" t="s">
        <v>221</v>
      </c>
      <c r="F135" s="15">
        <v>2299.6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33"/>
      <c r="X135" s="40">
        <f t="shared" si="18"/>
        <v>2299.6</v>
      </c>
    </row>
    <row r="136" spans="1:24" s="16" customFormat="1" ht="12.75">
      <c r="A136" s="14"/>
      <c r="B136" s="56" t="s">
        <v>224</v>
      </c>
      <c r="C136" s="57" t="s">
        <v>11</v>
      </c>
      <c r="D136" s="57" t="s">
        <v>12</v>
      </c>
      <c r="E136" s="13" t="s">
        <v>223</v>
      </c>
      <c r="F136" s="15">
        <v>2835.808</v>
      </c>
      <c r="G136" s="15">
        <v>0</v>
      </c>
      <c r="H136" s="15">
        <v>0</v>
      </c>
      <c r="I136" s="15">
        <v>4491.96913</v>
      </c>
      <c r="J136" s="15">
        <v>0</v>
      </c>
      <c r="K136" s="15">
        <v>0</v>
      </c>
      <c r="L136" s="15">
        <v>5250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33"/>
      <c r="X136" s="40">
        <f t="shared" si="18"/>
        <v>12577.77713</v>
      </c>
    </row>
    <row r="137" spans="1:24" s="16" customFormat="1" ht="48">
      <c r="A137" s="14"/>
      <c r="B137" s="56" t="s">
        <v>226</v>
      </c>
      <c r="C137" s="57" t="s">
        <v>11</v>
      </c>
      <c r="D137" s="57" t="s">
        <v>12</v>
      </c>
      <c r="E137" s="13" t="s">
        <v>225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105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33"/>
      <c r="X137" s="40">
        <f t="shared" si="18"/>
        <v>105</v>
      </c>
    </row>
    <row r="138" spans="1:24" s="1" customFormat="1" ht="9.75" hidden="1">
      <c r="A138" s="4"/>
      <c r="B138" s="58"/>
      <c r="C138" s="7"/>
      <c r="D138" s="7"/>
      <c r="E138" s="7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34"/>
      <c r="X138" s="41" t="e">
        <f>SUM(F138:K138)+#REF!+#REF!+#REF!+#REF!</f>
        <v>#REF!</v>
      </c>
    </row>
    <row r="139" spans="2:66" s="1" customFormat="1" ht="12.75" customHeight="1">
      <c r="B139" s="54" t="s">
        <v>254</v>
      </c>
      <c r="C139" s="12"/>
      <c r="D139" s="12"/>
      <c r="E139" s="11"/>
      <c r="F139" s="8">
        <f aca="true" t="shared" si="19" ref="F139:V139">SUM(F140:F154)</f>
        <v>12955.528000000002</v>
      </c>
      <c r="G139" s="8">
        <f t="shared" si="19"/>
        <v>0</v>
      </c>
      <c r="H139" s="8">
        <f t="shared" si="19"/>
        <v>0</v>
      </c>
      <c r="I139" s="8">
        <f t="shared" si="19"/>
        <v>4912.37259</v>
      </c>
      <c r="J139" s="8">
        <f t="shared" si="19"/>
        <v>0</v>
      </c>
      <c r="K139" s="8">
        <f t="shared" si="19"/>
        <v>0</v>
      </c>
      <c r="L139" s="8">
        <f t="shared" si="19"/>
        <v>0</v>
      </c>
      <c r="M139" s="8">
        <f t="shared" si="19"/>
        <v>0</v>
      </c>
      <c r="N139" s="8">
        <f t="shared" si="19"/>
        <v>0</v>
      </c>
      <c r="O139" s="8">
        <f t="shared" si="19"/>
        <v>338</v>
      </c>
      <c r="P139" s="8">
        <f t="shared" si="19"/>
        <v>0</v>
      </c>
      <c r="Q139" s="8">
        <f t="shared" si="19"/>
        <v>0</v>
      </c>
      <c r="R139" s="8">
        <f t="shared" si="19"/>
        <v>0</v>
      </c>
      <c r="S139" s="8">
        <f t="shared" si="19"/>
        <v>0</v>
      </c>
      <c r="T139" s="8">
        <f t="shared" si="19"/>
        <v>0</v>
      </c>
      <c r="U139" s="8">
        <f t="shared" si="19"/>
        <v>0</v>
      </c>
      <c r="V139" s="8">
        <f t="shared" si="19"/>
        <v>0</v>
      </c>
      <c r="W139" s="32"/>
      <c r="X139" s="40">
        <f aca="true" t="shared" si="20" ref="X139:X153">SUM(F139:W139)</f>
        <v>18205.90059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2:24" s="1" customFormat="1" ht="12.75" customHeight="1" hidden="1">
      <c r="B140" s="55"/>
      <c r="C140" s="11"/>
      <c r="D140" s="11"/>
      <c r="E140" s="11"/>
      <c r="F140" s="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2"/>
      <c r="X140" s="40">
        <f t="shared" si="20"/>
        <v>0</v>
      </c>
    </row>
    <row r="141" spans="1:24" s="16" customFormat="1" ht="18.75">
      <c r="A141" s="14"/>
      <c r="B141" s="56" t="s">
        <v>229</v>
      </c>
      <c r="C141" s="57" t="s">
        <v>11</v>
      </c>
      <c r="D141" s="57" t="s">
        <v>12</v>
      </c>
      <c r="E141" s="13" t="s">
        <v>228</v>
      </c>
      <c r="F141" s="15">
        <v>2568.568</v>
      </c>
      <c r="G141" s="15">
        <v>0</v>
      </c>
      <c r="H141" s="15">
        <v>0</v>
      </c>
      <c r="I141" s="15">
        <v>992.1483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33"/>
      <c r="X141" s="40">
        <f t="shared" si="20"/>
        <v>3560.7163</v>
      </c>
    </row>
    <row r="142" spans="1:24" s="16" customFormat="1" ht="18.75">
      <c r="A142" s="14"/>
      <c r="B142" s="56" t="s">
        <v>231</v>
      </c>
      <c r="C142" s="57" t="s">
        <v>11</v>
      </c>
      <c r="D142" s="57" t="s">
        <v>12</v>
      </c>
      <c r="E142" s="13" t="s">
        <v>230</v>
      </c>
      <c r="F142" s="15">
        <v>586.73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33"/>
      <c r="X142" s="40">
        <f t="shared" si="20"/>
        <v>586.73</v>
      </c>
    </row>
    <row r="143" spans="1:24" s="16" customFormat="1" ht="18.75">
      <c r="A143" s="14"/>
      <c r="B143" s="56" t="s">
        <v>233</v>
      </c>
      <c r="C143" s="57" t="s">
        <v>11</v>
      </c>
      <c r="D143" s="57" t="s">
        <v>12</v>
      </c>
      <c r="E143" s="13" t="s">
        <v>232</v>
      </c>
      <c r="F143" s="15">
        <v>227.9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33"/>
      <c r="X143" s="40">
        <f t="shared" si="20"/>
        <v>227.9</v>
      </c>
    </row>
    <row r="144" spans="1:24" s="16" customFormat="1" ht="18.75">
      <c r="A144" s="14"/>
      <c r="B144" s="56" t="s">
        <v>235</v>
      </c>
      <c r="C144" s="57" t="s">
        <v>11</v>
      </c>
      <c r="D144" s="57" t="s">
        <v>12</v>
      </c>
      <c r="E144" s="13" t="s">
        <v>234</v>
      </c>
      <c r="F144" s="15">
        <v>219.156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33"/>
      <c r="X144" s="40">
        <f t="shared" si="20"/>
        <v>219.156</v>
      </c>
    </row>
    <row r="145" spans="1:24" s="16" customFormat="1" ht="18.75">
      <c r="A145" s="14"/>
      <c r="B145" s="56" t="s">
        <v>237</v>
      </c>
      <c r="C145" s="57" t="s">
        <v>11</v>
      </c>
      <c r="D145" s="57" t="s">
        <v>12</v>
      </c>
      <c r="E145" s="13" t="s">
        <v>236</v>
      </c>
      <c r="F145" s="15">
        <v>76.793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33"/>
      <c r="X145" s="40">
        <f t="shared" si="20"/>
        <v>76.793</v>
      </c>
    </row>
    <row r="146" spans="1:24" s="16" customFormat="1" ht="18.75">
      <c r="A146" s="14"/>
      <c r="B146" s="56" t="s">
        <v>239</v>
      </c>
      <c r="C146" s="57" t="s">
        <v>11</v>
      </c>
      <c r="D146" s="57" t="s">
        <v>12</v>
      </c>
      <c r="E146" s="13" t="s">
        <v>238</v>
      </c>
      <c r="F146" s="15">
        <v>197.4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33"/>
      <c r="X146" s="40">
        <f t="shared" si="20"/>
        <v>197.4</v>
      </c>
    </row>
    <row r="147" spans="1:24" s="16" customFormat="1" ht="18.75">
      <c r="A147" s="14"/>
      <c r="B147" s="56" t="s">
        <v>241</v>
      </c>
      <c r="C147" s="57" t="s">
        <v>11</v>
      </c>
      <c r="D147" s="57" t="s">
        <v>12</v>
      </c>
      <c r="E147" s="13" t="s">
        <v>240</v>
      </c>
      <c r="F147" s="15">
        <v>377.476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33"/>
      <c r="X147" s="40">
        <f t="shared" si="20"/>
        <v>377.476</v>
      </c>
    </row>
    <row r="148" spans="1:24" s="16" customFormat="1" ht="18.75">
      <c r="A148" s="14"/>
      <c r="B148" s="56" t="s">
        <v>243</v>
      </c>
      <c r="C148" s="57" t="s">
        <v>11</v>
      </c>
      <c r="D148" s="57" t="s">
        <v>12</v>
      </c>
      <c r="E148" s="13" t="s">
        <v>242</v>
      </c>
      <c r="F148" s="15">
        <v>212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33"/>
      <c r="X148" s="40">
        <f t="shared" si="20"/>
        <v>212</v>
      </c>
    </row>
    <row r="149" spans="1:24" s="16" customFormat="1" ht="18.75">
      <c r="A149" s="14"/>
      <c r="B149" s="56" t="s">
        <v>245</v>
      </c>
      <c r="C149" s="57" t="s">
        <v>11</v>
      </c>
      <c r="D149" s="57" t="s">
        <v>12</v>
      </c>
      <c r="E149" s="13" t="s">
        <v>244</v>
      </c>
      <c r="F149" s="15">
        <v>548.772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33"/>
      <c r="X149" s="40">
        <f t="shared" si="20"/>
        <v>548.772</v>
      </c>
    </row>
    <row r="150" spans="1:24" s="16" customFormat="1" ht="18.75">
      <c r="A150" s="14"/>
      <c r="B150" s="56" t="s">
        <v>247</v>
      </c>
      <c r="C150" s="57" t="s">
        <v>11</v>
      </c>
      <c r="D150" s="57" t="s">
        <v>12</v>
      </c>
      <c r="E150" s="13" t="s">
        <v>246</v>
      </c>
      <c r="F150" s="15">
        <v>59.328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33"/>
      <c r="X150" s="40">
        <f t="shared" si="20"/>
        <v>59.328</v>
      </c>
    </row>
    <row r="151" spans="1:24" s="16" customFormat="1" ht="12.75">
      <c r="A151" s="14"/>
      <c r="B151" s="56" t="s">
        <v>249</v>
      </c>
      <c r="C151" s="57" t="s">
        <v>11</v>
      </c>
      <c r="D151" s="57" t="s">
        <v>12</v>
      </c>
      <c r="E151" s="13" t="s">
        <v>248</v>
      </c>
      <c r="F151" s="15">
        <v>7371.258</v>
      </c>
      <c r="G151" s="15">
        <v>0</v>
      </c>
      <c r="H151" s="15">
        <v>0</v>
      </c>
      <c r="I151" s="15">
        <v>3920.22429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33"/>
      <c r="X151" s="40">
        <f t="shared" si="20"/>
        <v>11291.48229</v>
      </c>
    </row>
    <row r="152" spans="1:24" s="16" customFormat="1" ht="18.75">
      <c r="A152" s="14"/>
      <c r="B152" s="56" t="s">
        <v>251</v>
      </c>
      <c r="C152" s="57" t="s">
        <v>11</v>
      </c>
      <c r="D152" s="57" t="s">
        <v>12</v>
      </c>
      <c r="E152" s="13" t="s">
        <v>250</v>
      </c>
      <c r="F152" s="15">
        <v>510.147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33"/>
      <c r="X152" s="40">
        <f t="shared" si="20"/>
        <v>510.147</v>
      </c>
    </row>
    <row r="153" spans="1:24" s="16" customFormat="1" ht="57">
      <c r="A153" s="14"/>
      <c r="B153" s="56" t="s">
        <v>253</v>
      </c>
      <c r="C153" s="57" t="s">
        <v>11</v>
      </c>
      <c r="D153" s="57" t="s">
        <v>12</v>
      </c>
      <c r="E153" s="13" t="s">
        <v>252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338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33"/>
      <c r="X153" s="40">
        <f t="shared" si="20"/>
        <v>338</v>
      </c>
    </row>
    <row r="154" spans="1:24" s="1" customFormat="1" ht="9.75" hidden="1">
      <c r="A154" s="4"/>
      <c r="B154" s="58"/>
      <c r="C154" s="7"/>
      <c r="D154" s="7"/>
      <c r="E154" s="7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34"/>
      <c r="X154" s="41" t="e">
        <f>SUM(F154:K154)+#REF!+#REF!+#REF!+#REF!</f>
        <v>#REF!</v>
      </c>
    </row>
    <row r="155" spans="2:66" s="1" customFormat="1" ht="12.75" customHeight="1">
      <c r="B155" s="54" t="s">
        <v>271</v>
      </c>
      <c r="C155" s="12"/>
      <c r="D155" s="12"/>
      <c r="E155" s="11"/>
      <c r="F155" s="8">
        <f aca="true" t="shared" si="21" ref="F155:V155">SUM(F156:F165)</f>
        <v>36856.087999999996</v>
      </c>
      <c r="G155" s="8">
        <f t="shared" si="21"/>
        <v>0</v>
      </c>
      <c r="H155" s="8">
        <f t="shared" si="21"/>
        <v>0</v>
      </c>
      <c r="I155" s="8">
        <f t="shared" si="21"/>
        <v>25878.112839999998</v>
      </c>
      <c r="J155" s="8">
        <f t="shared" si="21"/>
        <v>0</v>
      </c>
      <c r="K155" s="8">
        <f t="shared" si="21"/>
        <v>0</v>
      </c>
      <c r="L155" s="8">
        <f t="shared" si="21"/>
        <v>0</v>
      </c>
      <c r="M155" s="8">
        <f t="shared" si="21"/>
        <v>0</v>
      </c>
      <c r="N155" s="8">
        <f t="shared" si="21"/>
        <v>0</v>
      </c>
      <c r="O155" s="8">
        <f t="shared" si="21"/>
        <v>92.02731</v>
      </c>
      <c r="P155" s="8">
        <f t="shared" si="21"/>
        <v>0</v>
      </c>
      <c r="Q155" s="8">
        <f t="shared" si="21"/>
        <v>0</v>
      </c>
      <c r="R155" s="8">
        <f t="shared" si="21"/>
        <v>0</v>
      </c>
      <c r="S155" s="8">
        <f t="shared" si="21"/>
        <v>0</v>
      </c>
      <c r="T155" s="8">
        <f t="shared" si="21"/>
        <v>0</v>
      </c>
      <c r="U155" s="8">
        <f t="shared" si="21"/>
        <v>0</v>
      </c>
      <c r="V155" s="8">
        <f t="shared" si="21"/>
        <v>0</v>
      </c>
      <c r="W155" s="32"/>
      <c r="X155" s="40">
        <f aca="true" t="shared" si="22" ref="X155:X164">SUM(F155:W155)</f>
        <v>62826.22814999999</v>
      </c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2:24" s="1" customFormat="1" ht="12.75" customHeight="1" hidden="1">
      <c r="B156" s="55"/>
      <c r="C156" s="11"/>
      <c r="D156" s="11"/>
      <c r="E156" s="11"/>
      <c r="F156" s="9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32"/>
      <c r="X156" s="40">
        <f t="shared" si="22"/>
        <v>0</v>
      </c>
    </row>
    <row r="157" spans="1:24" s="16" customFormat="1" ht="12.75">
      <c r="A157" s="14"/>
      <c r="B157" s="56" t="s">
        <v>256</v>
      </c>
      <c r="C157" s="57" t="s">
        <v>11</v>
      </c>
      <c r="D157" s="57" t="s">
        <v>12</v>
      </c>
      <c r="E157" s="13" t="s">
        <v>255</v>
      </c>
      <c r="F157" s="15">
        <v>4983.467</v>
      </c>
      <c r="G157" s="15">
        <v>0</v>
      </c>
      <c r="H157" s="15">
        <v>0</v>
      </c>
      <c r="I157" s="15">
        <v>3440.3604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33"/>
      <c r="X157" s="40">
        <f t="shared" si="22"/>
        <v>8423.8274</v>
      </c>
    </row>
    <row r="158" spans="1:24" s="16" customFormat="1" ht="12.75">
      <c r="A158" s="14"/>
      <c r="B158" s="56" t="s">
        <v>258</v>
      </c>
      <c r="C158" s="57" t="s">
        <v>11</v>
      </c>
      <c r="D158" s="57" t="s">
        <v>12</v>
      </c>
      <c r="E158" s="13" t="s">
        <v>257</v>
      </c>
      <c r="F158" s="15">
        <v>3572.689</v>
      </c>
      <c r="G158" s="15">
        <v>0</v>
      </c>
      <c r="H158" s="15">
        <v>0</v>
      </c>
      <c r="I158" s="15">
        <v>4358.45008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33"/>
      <c r="X158" s="40">
        <f t="shared" si="22"/>
        <v>7931.139079999999</v>
      </c>
    </row>
    <row r="159" spans="1:24" s="16" customFormat="1" ht="12.75">
      <c r="A159" s="14"/>
      <c r="B159" s="56" t="s">
        <v>260</v>
      </c>
      <c r="C159" s="57" t="s">
        <v>11</v>
      </c>
      <c r="D159" s="57" t="s">
        <v>12</v>
      </c>
      <c r="E159" s="13" t="s">
        <v>259</v>
      </c>
      <c r="F159" s="15">
        <v>6478.934</v>
      </c>
      <c r="G159" s="15">
        <v>0</v>
      </c>
      <c r="H159" s="15">
        <v>0</v>
      </c>
      <c r="I159" s="15">
        <v>3963.50324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33"/>
      <c r="X159" s="40">
        <f t="shared" si="22"/>
        <v>10442.43724</v>
      </c>
    </row>
    <row r="160" spans="1:24" s="16" customFormat="1" ht="12.75">
      <c r="A160" s="14"/>
      <c r="B160" s="56" t="s">
        <v>262</v>
      </c>
      <c r="C160" s="57" t="s">
        <v>11</v>
      </c>
      <c r="D160" s="57" t="s">
        <v>12</v>
      </c>
      <c r="E160" s="13" t="s">
        <v>261</v>
      </c>
      <c r="F160" s="15">
        <v>7419.76</v>
      </c>
      <c r="G160" s="15">
        <v>0</v>
      </c>
      <c r="H160" s="15">
        <v>0</v>
      </c>
      <c r="I160" s="15">
        <v>7589.74578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33"/>
      <c r="X160" s="40">
        <f t="shared" si="22"/>
        <v>15009.50578</v>
      </c>
    </row>
    <row r="161" spans="1:24" s="16" customFormat="1" ht="12.75">
      <c r="A161" s="14"/>
      <c r="B161" s="56" t="s">
        <v>264</v>
      </c>
      <c r="C161" s="57" t="s">
        <v>11</v>
      </c>
      <c r="D161" s="57" t="s">
        <v>12</v>
      </c>
      <c r="E161" s="13" t="s">
        <v>263</v>
      </c>
      <c r="F161" s="15">
        <v>7229.175</v>
      </c>
      <c r="G161" s="15">
        <v>0</v>
      </c>
      <c r="H161" s="15">
        <v>0</v>
      </c>
      <c r="I161" s="15">
        <v>2927.15875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33"/>
      <c r="X161" s="40">
        <f t="shared" si="22"/>
        <v>10156.33375</v>
      </c>
    </row>
    <row r="162" spans="1:24" s="16" customFormat="1" ht="18.75">
      <c r="A162" s="14"/>
      <c r="B162" s="56" t="s">
        <v>266</v>
      </c>
      <c r="C162" s="57" t="s">
        <v>11</v>
      </c>
      <c r="D162" s="57" t="s">
        <v>12</v>
      </c>
      <c r="E162" s="13" t="s">
        <v>265</v>
      </c>
      <c r="F162" s="15">
        <v>430.863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33"/>
      <c r="X162" s="40">
        <f t="shared" si="22"/>
        <v>430.863</v>
      </c>
    </row>
    <row r="163" spans="1:24" s="16" customFormat="1" ht="12.75">
      <c r="A163" s="14"/>
      <c r="B163" s="56" t="s">
        <v>268</v>
      </c>
      <c r="C163" s="57" t="s">
        <v>11</v>
      </c>
      <c r="D163" s="57" t="s">
        <v>12</v>
      </c>
      <c r="E163" s="13" t="s">
        <v>267</v>
      </c>
      <c r="F163" s="15">
        <v>6741.2</v>
      </c>
      <c r="G163" s="15">
        <v>0</v>
      </c>
      <c r="H163" s="15">
        <v>0</v>
      </c>
      <c r="I163" s="15">
        <v>3598.89459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33"/>
      <c r="X163" s="40">
        <f t="shared" si="22"/>
        <v>10340.09459</v>
      </c>
    </row>
    <row r="164" spans="1:24" s="16" customFormat="1" ht="48">
      <c r="A164" s="14"/>
      <c r="B164" s="56" t="s">
        <v>270</v>
      </c>
      <c r="C164" s="57" t="s">
        <v>11</v>
      </c>
      <c r="D164" s="57" t="s">
        <v>12</v>
      </c>
      <c r="E164" s="13" t="s">
        <v>269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92.02731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33"/>
      <c r="X164" s="40">
        <f t="shared" si="22"/>
        <v>92.02731</v>
      </c>
    </row>
    <row r="165" spans="1:24" s="1" customFormat="1" ht="9.75" hidden="1">
      <c r="A165" s="4"/>
      <c r="B165" s="58"/>
      <c r="C165" s="7"/>
      <c r="D165" s="7"/>
      <c r="E165" s="7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34"/>
      <c r="X165" s="41" t="e">
        <f>SUM(F165:K165)+#REF!+#REF!+#REF!+#REF!</f>
        <v>#REF!</v>
      </c>
    </row>
    <row r="166" spans="2:66" s="1" customFormat="1" ht="12.75" customHeight="1">
      <c r="B166" s="54" t="s">
        <v>302</v>
      </c>
      <c r="C166" s="12"/>
      <c r="D166" s="12"/>
      <c r="E166" s="11"/>
      <c r="F166" s="8">
        <f aca="true" t="shared" si="23" ref="F166:V166">SUM(F167:F183)</f>
        <v>63734.617000000006</v>
      </c>
      <c r="G166" s="8">
        <f t="shared" si="23"/>
        <v>82450</v>
      </c>
      <c r="H166" s="8">
        <f t="shared" si="23"/>
        <v>0</v>
      </c>
      <c r="I166" s="8">
        <f t="shared" si="23"/>
        <v>31324.23731</v>
      </c>
      <c r="J166" s="8">
        <f t="shared" si="23"/>
        <v>600</v>
      </c>
      <c r="K166" s="8">
        <f t="shared" si="23"/>
        <v>0</v>
      </c>
      <c r="L166" s="8">
        <f t="shared" si="23"/>
        <v>14133</v>
      </c>
      <c r="M166" s="8">
        <f t="shared" si="23"/>
        <v>0</v>
      </c>
      <c r="N166" s="8">
        <f t="shared" si="23"/>
        <v>0</v>
      </c>
      <c r="O166" s="8">
        <f t="shared" si="23"/>
        <v>338</v>
      </c>
      <c r="P166" s="8">
        <f t="shared" si="23"/>
        <v>0</v>
      </c>
      <c r="Q166" s="8">
        <f t="shared" si="23"/>
        <v>0</v>
      </c>
      <c r="R166" s="8">
        <f t="shared" si="23"/>
        <v>0</v>
      </c>
      <c r="S166" s="8">
        <f t="shared" si="23"/>
        <v>0</v>
      </c>
      <c r="T166" s="8">
        <f t="shared" si="23"/>
        <v>0</v>
      </c>
      <c r="U166" s="8">
        <f t="shared" si="23"/>
        <v>0</v>
      </c>
      <c r="V166" s="8">
        <f t="shared" si="23"/>
        <v>0</v>
      </c>
      <c r="W166" s="32"/>
      <c r="X166" s="40">
        <f aca="true" t="shared" si="24" ref="X166:X182">SUM(F166:W166)</f>
        <v>192579.85431</v>
      </c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2:24" s="1" customFormat="1" ht="12.75" customHeight="1" hidden="1">
      <c r="B167" s="55"/>
      <c r="C167" s="11"/>
      <c r="D167" s="11"/>
      <c r="E167" s="11"/>
      <c r="F167" s="9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32"/>
      <c r="X167" s="40">
        <f t="shared" si="24"/>
        <v>0</v>
      </c>
    </row>
    <row r="168" spans="1:24" s="16" customFormat="1" ht="12.75">
      <c r="A168" s="14"/>
      <c r="B168" s="56" t="s">
        <v>273</v>
      </c>
      <c r="C168" s="57" t="s">
        <v>11</v>
      </c>
      <c r="D168" s="57" t="s">
        <v>12</v>
      </c>
      <c r="E168" s="13" t="s">
        <v>272</v>
      </c>
      <c r="F168" s="15">
        <v>5030.12</v>
      </c>
      <c r="G168" s="15">
        <v>0</v>
      </c>
      <c r="H168" s="15">
        <v>0</v>
      </c>
      <c r="I168" s="15">
        <v>3950.86483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33"/>
      <c r="X168" s="40">
        <f t="shared" si="24"/>
        <v>8980.98483</v>
      </c>
    </row>
    <row r="169" spans="1:24" s="16" customFormat="1" ht="12.75">
      <c r="A169" s="14"/>
      <c r="B169" s="56" t="s">
        <v>275</v>
      </c>
      <c r="C169" s="57" t="s">
        <v>11</v>
      </c>
      <c r="D169" s="57" t="s">
        <v>12</v>
      </c>
      <c r="E169" s="13" t="s">
        <v>274</v>
      </c>
      <c r="F169" s="15">
        <v>11591.858</v>
      </c>
      <c r="G169" s="15">
        <v>0</v>
      </c>
      <c r="H169" s="15">
        <v>0</v>
      </c>
      <c r="I169" s="15">
        <v>10554.98827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33"/>
      <c r="X169" s="40">
        <f t="shared" si="24"/>
        <v>22146.846270000002</v>
      </c>
    </row>
    <row r="170" spans="1:24" s="16" customFormat="1" ht="18.75">
      <c r="A170" s="14"/>
      <c r="B170" s="56" t="s">
        <v>277</v>
      </c>
      <c r="C170" s="57" t="s">
        <v>11</v>
      </c>
      <c r="D170" s="57" t="s">
        <v>12</v>
      </c>
      <c r="E170" s="13" t="s">
        <v>276</v>
      </c>
      <c r="F170" s="15">
        <v>370.024</v>
      </c>
      <c r="G170" s="15">
        <v>0</v>
      </c>
      <c r="H170" s="15">
        <v>0</v>
      </c>
      <c r="I170" s="15">
        <v>299.19901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33"/>
      <c r="X170" s="40">
        <f t="shared" si="24"/>
        <v>669.2230099999999</v>
      </c>
    </row>
    <row r="171" spans="1:24" s="16" customFormat="1" ht="12.75">
      <c r="A171" s="14"/>
      <c r="B171" s="56" t="s">
        <v>279</v>
      </c>
      <c r="C171" s="57" t="s">
        <v>11</v>
      </c>
      <c r="D171" s="57" t="s">
        <v>12</v>
      </c>
      <c r="E171" s="13" t="s">
        <v>278</v>
      </c>
      <c r="F171" s="15">
        <v>6560.364</v>
      </c>
      <c r="G171" s="15">
        <v>0</v>
      </c>
      <c r="H171" s="15">
        <v>0</v>
      </c>
      <c r="I171" s="15">
        <v>4687.72897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33"/>
      <c r="X171" s="40">
        <f t="shared" si="24"/>
        <v>11248.09297</v>
      </c>
    </row>
    <row r="172" spans="1:24" s="16" customFormat="1" ht="12.75">
      <c r="A172" s="14"/>
      <c r="B172" s="56" t="s">
        <v>281</v>
      </c>
      <c r="C172" s="57" t="s">
        <v>11</v>
      </c>
      <c r="D172" s="57" t="s">
        <v>12</v>
      </c>
      <c r="E172" s="13" t="s">
        <v>280</v>
      </c>
      <c r="F172" s="15">
        <v>11319.515</v>
      </c>
      <c r="G172" s="15">
        <v>82450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33"/>
      <c r="X172" s="40">
        <f t="shared" si="24"/>
        <v>93769.515</v>
      </c>
    </row>
    <row r="173" spans="1:24" s="16" customFormat="1" ht="18.75">
      <c r="A173" s="14"/>
      <c r="B173" s="56" t="s">
        <v>283</v>
      </c>
      <c r="C173" s="57" t="s">
        <v>11</v>
      </c>
      <c r="D173" s="57" t="s">
        <v>12</v>
      </c>
      <c r="E173" s="13" t="s">
        <v>282</v>
      </c>
      <c r="F173" s="15">
        <v>6391.514</v>
      </c>
      <c r="G173" s="15">
        <v>0</v>
      </c>
      <c r="H173" s="15">
        <v>0</v>
      </c>
      <c r="I173" s="15">
        <v>4207.08308</v>
      </c>
      <c r="J173" s="15">
        <v>0</v>
      </c>
      <c r="K173" s="15">
        <v>0</v>
      </c>
      <c r="L173" s="15">
        <v>5386.5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33"/>
      <c r="X173" s="40">
        <f t="shared" si="24"/>
        <v>15985.09708</v>
      </c>
    </row>
    <row r="174" spans="1:24" s="16" customFormat="1" ht="12.75">
      <c r="A174" s="14"/>
      <c r="B174" s="56" t="s">
        <v>285</v>
      </c>
      <c r="C174" s="57" t="s">
        <v>11</v>
      </c>
      <c r="D174" s="57" t="s">
        <v>12</v>
      </c>
      <c r="E174" s="13" t="s">
        <v>284</v>
      </c>
      <c r="F174" s="15">
        <v>275.6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33"/>
      <c r="X174" s="40">
        <f t="shared" si="24"/>
        <v>275.6</v>
      </c>
    </row>
    <row r="175" spans="1:24" s="16" customFormat="1" ht="12.75">
      <c r="A175" s="14"/>
      <c r="B175" s="56" t="s">
        <v>287</v>
      </c>
      <c r="C175" s="57" t="s">
        <v>11</v>
      </c>
      <c r="D175" s="57" t="s">
        <v>12</v>
      </c>
      <c r="E175" s="13" t="s">
        <v>286</v>
      </c>
      <c r="F175" s="15">
        <v>7079.88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33"/>
      <c r="X175" s="40">
        <f t="shared" si="24"/>
        <v>7079.88</v>
      </c>
    </row>
    <row r="176" spans="1:24" s="16" customFormat="1" ht="12.75">
      <c r="A176" s="14"/>
      <c r="B176" s="56" t="s">
        <v>289</v>
      </c>
      <c r="C176" s="57" t="s">
        <v>11</v>
      </c>
      <c r="D176" s="57" t="s">
        <v>12</v>
      </c>
      <c r="E176" s="13" t="s">
        <v>288</v>
      </c>
      <c r="F176" s="15">
        <v>400.035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33"/>
      <c r="X176" s="40">
        <f t="shared" si="24"/>
        <v>400.035</v>
      </c>
    </row>
    <row r="177" spans="1:24" s="16" customFormat="1" ht="12.75">
      <c r="A177" s="14"/>
      <c r="B177" s="56" t="s">
        <v>291</v>
      </c>
      <c r="C177" s="57" t="s">
        <v>11</v>
      </c>
      <c r="D177" s="57" t="s">
        <v>12</v>
      </c>
      <c r="E177" s="13" t="s">
        <v>290</v>
      </c>
      <c r="F177" s="15">
        <v>5017.817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33"/>
      <c r="X177" s="40">
        <f t="shared" si="24"/>
        <v>5017.817</v>
      </c>
    </row>
    <row r="178" spans="1:24" s="16" customFormat="1" ht="12.75">
      <c r="A178" s="14"/>
      <c r="B178" s="56" t="s">
        <v>293</v>
      </c>
      <c r="C178" s="57" t="s">
        <v>11</v>
      </c>
      <c r="D178" s="57" t="s">
        <v>12</v>
      </c>
      <c r="E178" s="13" t="s">
        <v>292</v>
      </c>
      <c r="F178" s="15">
        <v>722.205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33"/>
      <c r="X178" s="40">
        <f t="shared" si="24"/>
        <v>722.205</v>
      </c>
    </row>
    <row r="179" spans="1:24" s="16" customFormat="1" ht="12.75">
      <c r="A179" s="14"/>
      <c r="B179" s="56" t="s">
        <v>295</v>
      </c>
      <c r="C179" s="57" t="s">
        <v>11</v>
      </c>
      <c r="D179" s="57" t="s">
        <v>12</v>
      </c>
      <c r="E179" s="13" t="s">
        <v>294</v>
      </c>
      <c r="F179" s="15">
        <v>1004.005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33"/>
      <c r="X179" s="40">
        <f t="shared" si="24"/>
        <v>1004.005</v>
      </c>
    </row>
    <row r="180" spans="1:24" s="16" customFormat="1" ht="18.75">
      <c r="A180" s="14"/>
      <c r="B180" s="56" t="s">
        <v>297</v>
      </c>
      <c r="C180" s="57" t="s">
        <v>11</v>
      </c>
      <c r="D180" s="57" t="s">
        <v>12</v>
      </c>
      <c r="E180" s="13" t="s">
        <v>296</v>
      </c>
      <c r="F180" s="15">
        <v>0</v>
      </c>
      <c r="G180" s="15">
        <v>0</v>
      </c>
      <c r="H180" s="15">
        <v>0</v>
      </c>
      <c r="I180" s="15">
        <v>0</v>
      </c>
      <c r="J180" s="15">
        <v>600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33"/>
      <c r="X180" s="40">
        <f t="shared" si="24"/>
        <v>600</v>
      </c>
    </row>
    <row r="181" spans="1:24" s="16" customFormat="1" ht="12.75">
      <c r="A181" s="14"/>
      <c r="B181" s="56" t="s">
        <v>299</v>
      </c>
      <c r="C181" s="57" t="s">
        <v>11</v>
      </c>
      <c r="D181" s="57" t="s">
        <v>12</v>
      </c>
      <c r="E181" s="13" t="s">
        <v>298</v>
      </c>
      <c r="F181" s="15">
        <v>7971.68</v>
      </c>
      <c r="G181" s="15">
        <v>0</v>
      </c>
      <c r="H181" s="15">
        <v>0</v>
      </c>
      <c r="I181" s="15">
        <v>7624.37315</v>
      </c>
      <c r="J181" s="15">
        <v>0</v>
      </c>
      <c r="K181" s="15">
        <v>0</v>
      </c>
      <c r="L181" s="15">
        <v>8746.5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33"/>
      <c r="X181" s="40">
        <f t="shared" si="24"/>
        <v>24342.55315</v>
      </c>
    </row>
    <row r="182" spans="1:24" s="16" customFormat="1" ht="48">
      <c r="A182" s="14"/>
      <c r="B182" s="56" t="s">
        <v>301</v>
      </c>
      <c r="C182" s="57" t="s">
        <v>11</v>
      </c>
      <c r="D182" s="57" t="s">
        <v>12</v>
      </c>
      <c r="E182" s="13" t="s">
        <v>300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338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33"/>
      <c r="X182" s="40">
        <f t="shared" si="24"/>
        <v>338</v>
      </c>
    </row>
    <row r="183" spans="1:24" s="1" customFormat="1" ht="9.75" hidden="1">
      <c r="A183" s="4"/>
      <c r="B183" s="58"/>
      <c r="C183" s="7"/>
      <c r="D183" s="7"/>
      <c r="E183" s="7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34"/>
      <c r="X183" s="41" t="e">
        <f>SUM(F183:K183)+#REF!+#REF!+#REF!+#REF!</f>
        <v>#REF!</v>
      </c>
    </row>
    <row r="184" spans="2:66" s="1" customFormat="1" ht="12.75" customHeight="1">
      <c r="B184" s="54" t="s">
        <v>305</v>
      </c>
      <c r="C184" s="12"/>
      <c r="D184" s="12"/>
      <c r="E184" s="11"/>
      <c r="F184" s="8">
        <f aca="true" t="shared" si="25" ref="F184:V184">SUM(F185:F187)</f>
        <v>0</v>
      </c>
      <c r="G184" s="8">
        <f t="shared" si="25"/>
        <v>0</v>
      </c>
      <c r="H184" s="8">
        <f t="shared" si="25"/>
        <v>0</v>
      </c>
      <c r="I184" s="8">
        <f t="shared" si="25"/>
        <v>0</v>
      </c>
      <c r="J184" s="8">
        <f t="shared" si="25"/>
        <v>0</v>
      </c>
      <c r="K184" s="8">
        <f t="shared" si="25"/>
        <v>0</v>
      </c>
      <c r="L184" s="8">
        <f t="shared" si="25"/>
        <v>0</v>
      </c>
      <c r="M184" s="8">
        <f t="shared" si="25"/>
        <v>0</v>
      </c>
      <c r="N184" s="8">
        <f t="shared" si="25"/>
        <v>0</v>
      </c>
      <c r="O184" s="8">
        <f t="shared" si="25"/>
        <v>105</v>
      </c>
      <c r="P184" s="8">
        <f t="shared" si="25"/>
        <v>0</v>
      </c>
      <c r="Q184" s="8">
        <f t="shared" si="25"/>
        <v>0</v>
      </c>
      <c r="R184" s="8">
        <f t="shared" si="25"/>
        <v>0</v>
      </c>
      <c r="S184" s="8">
        <f t="shared" si="25"/>
        <v>0</v>
      </c>
      <c r="T184" s="8">
        <f t="shared" si="25"/>
        <v>0</v>
      </c>
      <c r="U184" s="8">
        <f t="shared" si="25"/>
        <v>0</v>
      </c>
      <c r="V184" s="8">
        <f t="shared" si="25"/>
        <v>0</v>
      </c>
      <c r="W184" s="32"/>
      <c r="X184" s="40">
        <f>SUM(F184:W184)</f>
        <v>105</v>
      </c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2:24" s="1" customFormat="1" ht="12.75" customHeight="1" hidden="1">
      <c r="B185" s="55"/>
      <c r="C185" s="11"/>
      <c r="D185" s="11"/>
      <c r="E185" s="11"/>
      <c r="F185" s="9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32"/>
      <c r="X185" s="40">
        <f>SUM(F185:W185)</f>
        <v>0</v>
      </c>
    </row>
    <row r="186" spans="1:24" s="16" customFormat="1" ht="38.25">
      <c r="A186" s="14"/>
      <c r="B186" s="56" t="s">
        <v>304</v>
      </c>
      <c r="C186" s="57" t="s">
        <v>11</v>
      </c>
      <c r="D186" s="57" t="s">
        <v>12</v>
      </c>
      <c r="E186" s="13" t="s">
        <v>303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105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33"/>
      <c r="X186" s="40">
        <f>SUM(F186:W186)</f>
        <v>105</v>
      </c>
    </row>
    <row r="187" spans="1:24" s="1" customFormat="1" ht="9.75" hidden="1">
      <c r="A187" s="4"/>
      <c r="B187" s="58"/>
      <c r="C187" s="7"/>
      <c r="D187" s="7"/>
      <c r="E187" s="7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34"/>
      <c r="X187" s="41" t="e">
        <f>SUM(F187:K187)+#REF!+#REF!+#REF!+#REF!</f>
        <v>#REF!</v>
      </c>
    </row>
    <row r="188" spans="2:66" s="1" customFormat="1" ht="12.75" customHeight="1">
      <c r="B188" s="54" t="s">
        <v>334</v>
      </c>
      <c r="C188" s="12"/>
      <c r="D188" s="12"/>
      <c r="E188" s="11"/>
      <c r="F188" s="8">
        <f aca="true" t="shared" si="26" ref="F188:V188">SUM(F189:F204)</f>
        <v>61690.604999999996</v>
      </c>
      <c r="G188" s="8">
        <f t="shared" si="26"/>
        <v>1463</v>
      </c>
      <c r="H188" s="8">
        <f t="shared" si="26"/>
        <v>0</v>
      </c>
      <c r="I188" s="8">
        <f t="shared" si="26"/>
        <v>83486.70223</v>
      </c>
      <c r="J188" s="8">
        <f t="shared" si="26"/>
        <v>0</v>
      </c>
      <c r="K188" s="8">
        <f t="shared" si="26"/>
        <v>2626.46309</v>
      </c>
      <c r="L188" s="8">
        <f t="shared" si="26"/>
        <v>50267</v>
      </c>
      <c r="M188" s="8">
        <f t="shared" si="26"/>
        <v>0</v>
      </c>
      <c r="N188" s="8">
        <f t="shared" si="26"/>
        <v>0</v>
      </c>
      <c r="O188" s="8">
        <f t="shared" si="26"/>
        <v>1238</v>
      </c>
      <c r="P188" s="8">
        <f t="shared" si="26"/>
        <v>0</v>
      </c>
      <c r="Q188" s="8">
        <f t="shared" si="26"/>
        <v>0</v>
      </c>
      <c r="R188" s="8">
        <f t="shared" si="26"/>
        <v>0</v>
      </c>
      <c r="S188" s="8">
        <f t="shared" si="26"/>
        <v>0</v>
      </c>
      <c r="T188" s="8">
        <f t="shared" si="26"/>
        <v>0</v>
      </c>
      <c r="U188" s="8">
        <f t="shared" si="26"/>
        <v>0</v>
      </c>
      <c r="V188" s="8">
        <f t="shared" si="26"/>
        <v>0</v>
      </c>
      <c r="W188" s="32"/>
      <c r="X188" s="40">
        <f aca="true" t="shared" si="27" ref="X188:X203">SUM(F188:W188)</f>
        <v>200771.77031999998</v>
      </c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2:24" s="1" customFormat="1" ht="12.75" customHeight="1" hidden="1">
      <c r="B189" s="55"/>
      <c r="C189" s="11"/>
      <c r="D189" s="11"/>
      <c r="E189" s="11"/>
      <c r="F189" s="9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32"/>
      <c r="X189" s="40">
        <f t="shared" si="27"/>
        <v>0</v>
      </c>
    </row>
    <row r="190" spans="1:24" s="16" customFormat="1" ht="12.75">
      <c r="A190" s="14"/>
      <c r="B190" s="56" t="s">
        <v>307</v>
      </c>
      <c r="C190" s="57" t="s">
        <v>11</v>
      </c>
      <c r="D190" s="57" t="s">
        <v>12</v>
      </c>
      <c r="E190" s="13" t="s">
        <v>306</v>
      </c>
      <c r="F190" s="15">
        <v>3872.988</v>
      </c>
      <c r="G190" s="15">
        <v>0</v>
      </c>
      <c r="H190" s="15">
        <v>0</v>
      </c>
      <c r="I190" s="15">
        <v>8437.13175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33"/>
      <c r="X190" s="40">
        <f t="shared" si="27"/>
        <v>12310.11975</v>
      </c>
    </row>
    <row r="191" spans="1:24" s="16" customFormat="1" ht="12.75">
      <c r="A191" s="14"/>
      <c r="B191" s="56" t="s">
        <v>309</v>
      </c>
      <c r="C191" s="57" t="s">
        <v>11</v>
      </c>
      <c r="D191" s="57" t="s">
        <v>12</v>
      </c>
      <c r="E191" s="13" t="s">
        <v>308</v>
      </c>
      <c r="F191" s="15">
        <v>4394.391</v>
      </c>
      <c r="G191" s="15">
        <v>0</v>
      </c>
      <c r="H191" s="15">
        <v>0</v>
      </c>
      <c r="I191" s="15">
        <v>7324.06247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33"/>
      <c r="X191" s="40">
        <f t="shared" si="27"/>
        <v>11718.45347</v>
      </c>
    </row>
    <row r="192" spans="1:24" s="16" customFormat="1" ht="12.75">
      <c r="A192" s="14"/>
      <c r="B192" s="56" t="s">
        <v>311</v>
      </c>
      <c r="C192" s="57" t="s">
        <v>11</v>
      </c>
      <c r="D192" s="57" t="s">
        <v>12</v>
      </c>
      <c r="E192" s="13" t="s">
        <v>310</v>
      </c>
      <c r="F192" s="15">
        <v>9021.168</v>
      </c>
      <c r="G192" s="15">
        <v>0</v>
      </c>
      <c r="H192" s="15">
        <v>0</v>
      </c>
      <c r="I192" s="15">
        <v>8531.04958</v>
      </c>
      <c r="J192" s="15">
        <v>0</v>
      </c>
      <c r="K192" s="15">
        <v>0</v>
      </c>
      <c r="L192" s="15">
        <v>11022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33"/>
      <c r="X192" s="40">
        <f t="shared" si="27"/>
        <v>28574.21758</v>
      </c>
    </row>
    <row r="193" spans="1:24" s="16" customFormat="1" ht="12.75">
      <c r="A193" s="14"/>
      <c r="B193" s="56" t="s">
        <v>313</v>
      </c>
      <c r="C193" s="57" t="s">
        <v>11</v>
      </c>
      <c r="D193" s="57" t="s">
        <v>12</v>
      </c>
      <c r="E193" s="13" t="s">
        <v>312</v>
      </c>
      <c r="F193" s="15">
        <v>4812.612</v>
      </c>
      <c r="G193" s="15">
        <v>0</v>
      </c>
      <c r="H193" s="15">
        <v>0</v>
      </c>
      <c r="I193" s="15">
        <v>6700.42612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33"/>
      <c r="X193" s="40">
        <f t="shared" si="27"/>
        <v>11513.038120000001</v>
      </c>
    </row>
    <row r="194" spans="1:24" s="16" customFormat="1" ht="12.75">
      <c r="A194" s="14"/>
      <c r="B194" s="56" t="s">
        <v>315</v>
      </c>
      <c r="C194" s="57" t="s">
        <v>11</v>
      </c>
      <c r="D194" s="57" t="s">
        <v>12</v>
      </c>
      <c r="E194" s="13" t="s">
        <v>314</v>
      </c>
      <c r="F194" s="15">
        <v>10843.564</v>
      </c>
      <c r="G194" s="15">
        <v>0</v>
      </c>
      <c r="H194" s="15">
        <v>0</v>
      </c>
      <c r="I194" s="15">
        <v>15408.3134</v>
      </c>
      <c r="J194" s="15">
        <v>0</v>
      </c>
      <c r="K194" s="15">
        <v>0</v>
      </c>
      <c r="L194" s="15">
        <v>14385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33"/>
      <c r="X194" s="40">
        <f t="shared" si="27"/>
        <v>40636.8774</v>
      </c>
    </row>
    <row r="195" spans="1:24" s="16" customFormat="1" ht="12.75">
      <c r="A195" s="14"/>
      <c r="B195" s="56" t="s">
        <v>317</v>
      </c>
      <c r="C195" s="57" t="s">
        <v>11</v>
      </c>
      <c r="D195" s="57" t="s">
        <v>12</v>
      </c>
      <c r="E195" s="13" t="s">
        <v>316</v>
      </c>
      <c r="F195" s="15">
        <v>3558.308</v>
      </c>
      <c r="G195" s="15">
        <v>0</v>
      </c>
      <c r="H195" s="15">
        <v>0</v>
      </c>
      <c r="I195" s="15">
        <v>5690.12527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33"/>
      <c r="X195" s="40">
        <f t="shared" si="27"/>
        <v>9248.43327</v>
      </c>
    </row>
    <row r="196" spans="1:24" s="16" customFormat="1" ht="12.75">
      <c r="A196" s="14"/>
      <c r="B196" s="56" t="s">
        <v>319</v>
      </c>
      <c r="C196" s="57" t="s">
        <v>11</v>
      </c>
      <c r="D196" s="57" t="s">
        <v>12</v>
      </c>
      <c r="E196" s="13" t="s">
        <v>318</v>
      </c>
      <c r="F196" s="15">
        <v>5270.366</v>
      </c>
      <c r="G196" s="15">
        <v>0</v>
      </c>
      <c r="H196" s="15">
        <v>0</v>
      </c>
      <c r="I196" s="15">
        <v>8504.0204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33"/>
      <c r="X196" s="40">
        <f t="shared" si="27"/>
        <v>13774.3864</v>
      </c>
    </row>
    <row r="197" spans="1:24" s="16" customFormat="1" ht="12.75">
      <c r="A197" s="14"/>
      <c r="B197" s="56" t="s">
        <v>321</v>
      </c>
      <c r="C197" s="57" t="s">
        <v>11</v>
      </c>
      <c r="D197" s="57" t="s">
        <v>12</v>
      </c>
      <c r="E197" s="13" t="s">
        <v>320</v>
      </c>
      <c r="F197" s="15">
        <v>7856.676</v>
      </c>
      <c r="G197" s="15">
        <v>0</v>
      </c>
      <c r="H197" s="15">
        <v>0</v>
      </c>
      <c r="I197" s="15">
        <v>9543.20821</v>
      </c>
      <c r="J197" s="15">
        <v>0</v>
      </c>
      <c r="K197" s="15">
        <v>0</v>
      </c>
      <c r="L197" s="15">
        <v>12100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33"/>
      <c r="X197" s="40">
        <f t="shared" si="27"/>
        <v>29499.88421</v>
      </c>
    </row>
    <row r="198" spans="1:24" s="16" customFormat="1" ht="12.75">
      <c r="A198" s="14"/>
      <c r="B198" s="56" t="s">
        <v>323</v>
      </c>
      <c r="C198" s="57" t="s">
        <v>11</v>
      </c>
      <c r="D198" s="57" t="s">
        <v>12</v>
      </c>
      <c r="E198" s="13" t="s">
        <v>322</v>
      </c>
      <c r="F198" s="15">
        <v>5002.116</v>
      </c>
      <c r="G198" s="15">
        <v>0</v>
      </c>
      <c r="H198" s="15">
        <v>0</v>
      </c>
      <c r="I198" s="15">
        <v>13348.36503</v>
      </c>
      <c r="J198" s="15">
        <v>0</v>
      </c>
      <c r="K198" s="15">
        <v>0</v>
      </c>
      <c r="L198" s="15">
        <v>12760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33"/>
      <c r="X198" s="40">
        <f t="shared" si="27"/>
        <v>31110.481030000003</v>
      </c>
    </row>
    <row r="199" spans="1:24" s="16" customFormat="1" ht="18.75">
      <c r="A199" s="14"/>
      <c r="B199" s="56" t="s">
        <v>325</v>
      </c>
      <c r="C199" s="57" t="s">
        <v>11</v>
      </c>
      <c r="D199" s="57" t="s">
        <v>12</v>
      </c>
      <c r="E199" s="13" t="s">
        <v>324</v>
      </c>
      <c r="F199" s="15">
        <v>338.867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33"/>
      <c r="X199" s="40">
        <f t="shared" si="27"/>
        <v>338.867</v>
      </c>
    </row>
    <row r="200" spans="1:24" s="16" customFormat="1" ht="18.75">
      <c r="A200" s="14"/>
      <c r="B200" s="56" t="s">
        <v>327</v>
      </c>
      <c r="C200" s="57" t="s">
        <v>11</v>
      </c>
      <c r="D200" s="57" t="s">
        <v>12</v>
      </c>
      <c r="E200" s="13" t="s">
        <v>326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2626.46309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33"/>
      <c r="X200" s="40">
        <f t="shared" si="27"/>
        <v>2626.46309</v>
      </c>
    </row>
    <row r="201" spans="1:24" s="16" customFormat="1" ht="12.75">
      <c r="A201" s="14"/>
      <c r="B201" s="56" t="s">
        <v>329</v>
      </c>
      <c r="C201" s="57" t="s">
        <v>11</v>
      </c>
      <c r="D201" s="57" t="s">
        <v>12</v>
      </c>
      <c r="E201" s="13" t="s">
        <v>328</v>
      </c>
      <c r="F201" s="15">
        <v>1283.153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33"/>
      <c r="X201" s="40">
        <f t="shared" si="27"/>
        <v>1283.153</v>
      </c>
    </row>
    <row r="202" spans="1:24" s="16" customFormat="1" ht="12.75">
      <c r="A202" s="14"/>
      <c r="B202" s="56" t="s">
        <v>331</v>
      </c>
      <c r="C202" s="57" t="s">
        <v>11</v>
      </c>
      <c r="D202" s="57" t="s">
        <v>12</v>
      </c>
      <c r="E202" s="13" t="s">
        <v>330</v>
      </c>
      <c r="F202" s="15">
        <v>5436.396</v>
      </c>
      <c r="G202" s="15">
        <v>1463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33"/>
      <c r="X202" s="40">
        <f t="shared" si="27"/>
        <v>6899.396</v>
      </c>
    </row>
    <row r="203" spans="1:24" s="16" customFormat="1" ht="38.25">
      <c r="A203" s="14"/>
      <c r="B203" s="56" t="s">
        <v>333</v>
      </c>
      <c r="C203" s="57" t="s">
        <v>11</v>
      </c>
      <c r="D203" s="57" t="s">
        <v>12</v>
      </c>
      <c r="E203" s="13" t="s">
        <v>332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1238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33"/>
      <c r="X203" s="40">
        <f t="shared" si="27"/>
        <v>1238</v>
      </c>
    </row>
    <row r="204" spans="1:24" s="1" customFormat="1" ht="9.75" hidden="1">
      <c r="A204" s="4"/>
      <c r="B204" s="58"/>
      <c r="C204" s="7"/>
      <c r="D204" s="7"/>
      <c r="E204" s="7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34"/>
      <c r="X204" s="41" t="e">
        <f>SUM(F204:K204)+#REF!+#REF!+#REF!+#REF!</f>
        <v>#REF!</v>
      </c>
    </row>
    <row r="205" spans="2:66" s="1" customFormat="1" ht="12.75" customHeight="1">
      <c r="B205" s="54" t="s">
        <v>335</v>
      </c>
      <c r="C205" s="12"/>
      <c r="D205" s="12"/>
      <c r="E205" s="11"/>
      <c r="F205" s="8">
        <f aca="true" t="shared" si="28" ref="F205:V205">SUM(F206:F207)</f>
        <v>0</v>
      </c>
      <c r="G205" s="8">
        <f t="shared" si="28"/>
        <v>0</v>
      </c>
      <c r="H205" s="8">
        <f t="shared" si="28"/>
        <v>0</v>
      </c>
      <c r="I205" s="8">
        <f t="shared" si="28"/>
        <v>0</v>
      </c>
      <c r="J205" s="8">
        <f t="shared" si="28"/>
        <v>0</v>
      </c>
      <c r="K205" s="8">
        <f t="shared" si="28"/>
        <v>0</v>
      </c>
      <c r="L205" s="8">
        <f t="shared" si="28"/>
        <v>0</v>
      </c>
      <c r="M205" s="8">
        <f t="shared" si="28"/>
        <v>0</v>
      </c>
      <c r="N205" s="8">
        <f t="shared" si="28"/>
        <v>0</v>
      </c>
      <c r="O205" s="8">
        <f t="shared" si="28"/>
        <v>0</v>
      </c>
      <c r="P205" s="8">
        <f t="shared" si="28"/>
        <v>0</v>
      </c>
      <c r="Q205" s="8">
        <f t="shared" si="28"/>
        <v>0</v>
      </c>
      <c r="R205" s="8">
        <f t="shared" si="28"/>
        <v>0</v>
      </c>
      <c r="S205" s="8">
        <f t="shared" si="28"/>
        <v>0</v>
      </c>
      <c r="T205" s="8">
        <f t="shared" si="28"/>
        <v>0</v>
      </c>
      <c r="U205" s="8">
        <f t="shared" si="28"/>
        <v>0</v>
      </c>
      <c r="V205" s="8">
        <f t="shared" si="28"/>
        <v>0</v>
      </c>
      <c r="W205" s="32"/>
      <c r="X205" s="40">
        <f>SUM(F205:W205)</f>
        <v>0</v>
      </c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2:24" s="1" customFormat="1" ht="12.75" customHeight="1" hidden="1">
      <c r="B206" s="55"/>
      <c r="C206" s="11"/>
      <c r="D206" s="11"/>
      <c r="E206" s="11"/>
      <c r="F206" s="9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32"/>
      <c r="X206" s="40">
        <f>SUM(F206:W206)</f>
        <v>0</v>
      </c>
    </row>
    <row r="207" spans="1:24" s="1" customFormat="1" ht="9.75" hidden="1">
      <c r="A207" s="4"/>
      <c r="B207" s="58"/>
      <c r="C207" s="7"/>
      <c r="D207" s="7"/>
      <c r="E207" s="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34"/>
      <c r="X207" s="41" t="e">
        <f>SUM(F207:K207)+#REF!+#REF!+#REF!+#REF!</f>
        <v>#REF!</v>
      </c>
    </row>
    <row r="208" spans="2:66" s="1" customFormat="1" ht="12.75" customHeight="1">
      <c r="B208" s="54" t="s">
        <v>354</v>
      </c>
      <c r="C208" s="12"/>
      <c r="D208" s="12"/>
      <c r="E208" s="11"/>
      <c r="F208" s="8">
        <f aca="true" t="shared" si="29" ref="F208:V208">SUM(F209:F219)</f>
        <v>23622.831</v>
      </c>
      <c r="G208" s="8">
        <f t="shared" si="29"/>
        <v>0</v>
      </c>
      <c r="H208" s="8">
        <f t="shared" si="29"/>
        <v>0</v>
      </c>
      <c r="I208" s="8">
        <f t="shared" si="29"/>
        <v>17263.50183</v>
      </c>
      <c r="J208" s="8">
        <f t="shared" si="29"/>
        <v>0</v>
      </c>
      <c r="K208" s="8">
        <f t="shared" si="29"/>
        <v>0</v>
      </c>
      <c r="L208" s="8">
        <f t="shared" si="29"/>
        <v>9187.5</v>
      </c>
      <c r="M208" s="8">
        <f t="shared" si="29"/>
        <v>0</v>
      </c>
      <c r="N208" s="8">
        <f t="shared" si="29"/>
        <v>0</v>
      </c>
      <c r="O208" s="8">
        <f t="shared" si="29"/>
        <v>315</v>
      </c>
      <c r="P208" s="8">
        <f t="shared" si="29"/>
        <v>0</v>
      </c>
      <c r="Q208" s="8">
        <f t="shared" si="29"/>
        <v>0</v>
      </c>
      <c r="R208" s="8">
        <f t="shared" si="29"/>
        <v>0</v>
      </c>
      <c r="S208" s="8">
        <f t="shared" si="29"/>
        <v>0</v>
      </c>
      <c r="T208" s="8">
        <f t="shared" si="29"/>
        <v>0</v>
      </c>
      <c r="U208" s="8">
        <f t="shared" si="29"/>
        <v>0</v>
      </c>
      <c r="V208" s="8">
        <f t="shared" si="29"/>
        <v>0</v>
      </c>
      <c r="W208" s="32"/>
      <c r="X208" s="40">
        <f aca="true" t="shared" si="30" ref="X208:X218">SUM(F208:W208)</f>
        <v>50388.83283</v>
      </c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2:24" s="1" customFormat="1" ht="12.75" customHeight="1" hidden="1">
      <c r="B209" s="55"/>
      <c r="C209" s="11"/>
      <c r="D209" s="11"/>
      <c r="E209" s="11"/>
      <c r="F209" s="9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32"/>
      <c r="X209" s="40">
        <f t="shared" si="30"/>
        <v>0</v>
      </c>
    </row>
    <row r="210" spans="1:24" s="16" customFormat="1" ht="12.75">
      <c r="A210" s="14"/>
      <c r="B210" s="56" t="s">
        <v>337</v>
      </c>
      <c r="C210" s="57" t="s">
        <v>11</v>
      </c>
      <c r="D210" s="57" t="s">
        <v>12</v>
      </c>
      <c r="E210" s="13" t="s">
        <v>336</v>
      </c>
      <c r="F210" s="15">
        <v>12948.36</v>
      </c>
      <c r="G210" s="15">
        <v>0</v>
      </c>
      <c r="H210" s="15">
        <v>0</v>
      </c>
      <c r="I210" s="15">
        <v>10159.31261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33"/>
      <c r="X210" s="40">
        <f t="shared" si="30"/>
        <v>23107.67261</v>
      </c>
    </row>
    <row r="211" spans="1:24" s="16" customFormat="1" ht="12.75">
      <c r="A211" s="14"/>
      <c r="B211" s="56" t="s">
        <v>339</v>
      </c>
      <c r="C211" s="57" t="s">
        <v>11</v>
      </c>
      <c r="D211" s="57" t="s">
        <v>12</v>
      </c>
      <c r="E211" s="13" t="s">
        <v>338</v>
      </c>
      <c r="F211" s="15">
        <v>9392.024</v>
      </c>
      <c r="G211" s="15">
        <v>0</v>
      </c>
      <c r="H211" s="15">
        <v>0</v>
      </c>
      <c r="I211" s="15">
        <v>7104.18922</v>
      </c>
      <c r="J211" s="15">
        <v>0</v>
      </c>
      <c r="K211" s="15">
        <v>0</v>
      </c>
      <c r="L211" s="15">
        <v>9187.5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33"/>
      <c r="X211" s="40">
        <f t="shared" si="30"/>
        <v>25683.713219999998</v>
      </c>
    </row>
    <row r="212" spans="1:24" s="16" customFormat="1" ht="18.75">
      <c r="A212" s="14"/>
      <c r="B212" s="56" t="s">
        <v>341</v>
      </c>
      <c r="C212" s="57" t="s">
        <v>11</v>
      </c>
      <c r="D212" s="57" t="s">
        <v>12</v>
      </c>
      <c r="E212" s="13" t="s">
        <v>340</v>
      </c>
      <c r="F212" s="15">
        <v>72.95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33"/>
      <c r="X212" s="40">
        <f t="shared" si="30"/>
        <v>72.95</v>
      </c>
    </row>
    <row r="213" spans="1:24" s="16" customFormat="1" ht="18.75">
      <c r="A213" s="14"/>
      <c r="B213" s="56" t="s">
        <v>343</v>
      </c>
      <c r="C213" s="57" t="s">
        <v>11</v>
      </c>
      <c r="D213" s="57" t="s">
        <v>12</v>
      </c>
      <c r="E213" s="13" t="s">
        <v>342</v>
      </c>
      <c r="F213" s="15">
        <v>35.954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33"/>
      <c r="X213" s="40">
        <f t="shared" si="30"/>
        <v>35.954</v>
      </c>
    </row>
    <row r="214" spans="1:24" s="16" customFormat="1" ht="18.75">
      <c r="A214" s="14"/>
      <c r="B214" s="56" t="s">
        <v>345</v>
      </c>
      <c r="C214" s="57" t="s">
        <v>11</v>
      </c>
      <c r="D214" s="57" t="s">
        <v>12</v>
      </c>
      <c r="E214" s="13" t="s">
        <v>344</v>
      </c>
      <c r="F214" s="15">
        <v>114.276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33"/>
      <c r="X214" s="40">
        <f t="shared" si="30"/>
        <v>114.276</v>
      </c>
    </row>
    <row r="215" spans="1:24" s="16" customFormat="1" ht="18.75">
      <c r="A215" s="14"/>
      <c r="B215" s="56" t="s">
        <v>347</v>
      </c>
      <c r="C215" s="57" t="s">
        <v>11</v>
      </c>
      <c r="D215" s="57" t="s">
        <v>12</v>
      </c>
      <c r="E215" s="13" t="s">
        <v>346</v>
      </c>
      <c r="F215" s="15">
        <v>12.117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33"/>
      <c r="X215" s="40">
        <f t="shared" si="30"/>
        <v>12.117</v>
      </c>
    </row>
    <row r="216" spans="1:24" s="16" customFormat="1" ht="12.75">
      <c r="A216" s="14"/>
      <c r="B216" s="56" t="s">
        <v>349</v>
      </c>
      <c r="C216" s="57" t="s">
        <v>11</v>
      </c>
      <c r="D216" s="57" t="s">
        <v>12</v>
      </c>
      <c r="E216" s="13" t="s">
        <v>348</v>
      </c>
      <c r="F216" s="15">
        <v>25.85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33"/>
      <c r="X216" s="40">
        <f t="shared" si="30"/>
        <v>25.85</v>
      </c>
    </row>
    <row r="217" spans="1:24" s="16" customFormat="1" ht="12.75">
      <c r="A217" s="14"/>
      <c r="B217" s="56" t="s">
        <v>351</v>
      </c>
      <c r="C217" s="57" t="s">
        <v>11</v>
      </c>
      <c r="D217" s="57" t="s">
        <v>12</v>
      </c>
      <c r="E217" s="13" t="s">
        <v>350</v>
      </c>
      <c r="F217" s="15">
        <v>1021.3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33"/>
      <c r="X217" s="40">
        <f t="shared" si="30"/>
        <v>1021.3</v>
      </c>
    </row>
    <row r="218" spans="1:24" s="16" customFormat="1" ht="38.25">
      <c r="A218" s="14"/>
      <c r="B218" s="56" t="s">
        <v>353</v>
      </c>
      <c r="C218" s="57" t="s">
        <v>11</v>
      </c>
      <c r="D218" s="57" t="s">
        <v>12</v>
      </c>
      <c r="E218" s="13" t="s">
        <v>352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315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33"/>
      <c r="X218" s="40">
        <f t="shared" si="30"/>
        <v>315</v>
      </c>
    </row>
    <row r="219" spans="1:24" s="1" customFormat="1" ht="9.75" hidden="1">
      <c r="A219" s="4"/>
      <c r="B219" s="58"/>
      <c r="C219" s="7"/>
      <c r="D219" s="7"/>
      <c r="E219" s="7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34"/>
      <c r="X219" s="41" t="e">
        <f>SUM(F219:K219)+#REF!+#REF!+#REF!+#REF!</f>
        <v>#REF!</v>
      </c>
    </row>
    <row r="220" spans="2:66" s="1" customFormat="1" ht="12.75" customHeight="1">
      <c r="B220" s="54" t="s">
        <v>367</v>
      </c>
      <c r="C220" s="12"/>
      <c r="D220" s="12"/>
      <c r="E220" s="11"/>
      <c r="F220" s="8">
        <f aca="true" t="shared" si="31" ref="F220:V220">SUM(F221:F228)</f>
        <v>7498.780000000001</v>
      </c>
      <c r="G220" s="8">
        <f t="shared" si="31"/>
        <v>0</v>
      </c>
      <c r="H220" s="8">
        <f t="shared" si="31"/>
        <v>0</v>
      </c>
      <c r="I220" s="8">
        <f t="shared" si="31"/>
        <v>5425.36275</v>
      </c>
      <c r="J220" s="8">
        <f t="shared" si="31"/>
        <v>0</v>
      </c>
      <c r="K220" s="8">
        <f t="shared" si="31"/>
        <v>0</v>
      </c>
      <c r="L220" s="8">
        <f t="shared" si="31"/>
        <v>0</v>
      </c>
      <c r="M220" s="8">
        <f t="shared" si="31"/>
        <v>0</v>
      </c>
      <c r="N220" s="8">
        <f t="shared" si="31"/>
        <v>0</v>
      </c>
      <c r="O220" s="8">
        <f t="shared" si="31"/>
        <v>194.2</v>
      </c>
      <c r="P220" s="8">
        <f t="shared" si="31"/>
        <v>0</v>
      </c>
      <c r="Q220" s="8">
        <f t="shared" si="31"/>
        <v>0</v>
      </c>
      <c r="R220" s="8">
        <f t="shared" si="31"/>
        <v>0</v>
      </c>
      <c r="S220" s="8">
        <f t="shared" si="31"/>
        <v>0</v>
      </c>
      <c r="T220" s="8">
        <f t="shared" si="31"/>
        <v>0</v>
      </c>
      <c r="U220" s="8">
        <f t="shared" si="31"/>
        <v>0</v>
      </c>
      <c r="V220" s="8">
        <f t="shared" si="31"/>
        <v>0</v>
      </c>
      <c r="W220" s="32"/>
      <c r="X220" s="40">
        <f aca="true" t="shared" si="32" ref="X220:X227">SUM(F220:W220)</f>
        <v>13118.342750000002</v>
      </c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2:24" s="1" customFormat="1" ht="12.75" customHeight="1" hidden="1">
      <c r="B221" s="55"/>
      <c r="C221" s="11"/>
      <c r="D221" s="11"/>
      <c r="E221" s="11"/>
      <c r="F221" s="9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32"/>
      <c r="X221" s="40">
        <f t="shared" si="32"/>
        <v>0</v>
      </c>
    </row>
    <row r="222" spans="1:24" s="16" customFormat="1" ht="12.75">
      <c r="A222" s="14"/>
      <c r="B222" s="56" t="s">
        <v>356</v>
      </c>
      <c r="C222" s="57" t="s">
        <v>11</v>
      </c>
      <c r="D222" s="57" t="s">
        <v>12</v>
      </c>
      <c r="E222" s="13" t="s">
        <v>355</v>
      </c>
      <c r="F222" s="15">
        <v>4127.384</v>
      </c>
      <c r="G222" s="15">
        <v>0</v>
      </c>
      <c r="H222" s="15">
        <v>0</v>
      </c>
      <c r="I222" s="15">
        <v>5425.36275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33"/>
      <c r="X222" s="40">
        <f t="shared" si="32"/>
        <v>9552.74675</v>
      </c>
    </row>
    <row r="223" spans="1:24" s="16" customFormat="1" ht="18.75">
      <c r="A223" s="14"/>
      <c r="B223" s="56" t="s">
        <v>358</v>
      </c>
      <c r="C223" s="57" t="s">
        <v>11</v>
      </c>
      <c r="D223" s="57" t="s">
        <v>12</v>
      </c>
      <c r="E223" s="13" t="s">
        <v>357</v>
      </c>
      <c r="F223" s="15">
        <v>631.68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33"/>
      <c r="X223" s="40">
        <f t="shared" si="32"/>
        <v>631.68</v>
      </c>
    </row>
    <row r="224" spans="1:24" s="16" customFormat="1" ht="18.75">
      <c r="A224" s="14"/>
      <c r="B224" s="56" t="s">
        <v>360</v>
      </c>
      <c r="C224" s="57" t="s">
        <v>11</v>
      </c>
      <c r="D224" s="57" t="s">
        <v>12</v>
      </c>
      <c r="E224" s="13" t="s">
        <v>359</v>
      </c>
      <c r="F224" s="15">
        <v>17.857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33"/>
      <c r="X224" s="40">
        <f t="shared" si="32"/>
        <v>17.857</v>
      </c>
    </row>
    <row r="225" spans="1:24" s="16" customFormat="1" ht="12.75">
      <c r="A225" s="14"/>
      <c r="B225" s="56" t="s">
        <v>362</v>
      </c>
      <c r="C225" s="57" t="s">
        <v>11</v>
      </c>
      <c r="D225" s="57" t="s">
        <v>12</v>
      </c>
      <c r="E225" s="13" t="s">
        <v>361</v>
      </c>
      <c r="F225" s="15">
        <v>454.02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33"/>
      <c r="X225" s="40">
        <f t="shared" si="32"/>
        <v>454.02</v>
      </c>
    </row>
    <row r="226" spans="1:24" s="16" customFormat="1" ht="12.75">
      <c r="A226" s="14"/>
      <c r="B226" s="56" t="s">
        <v>364</v>
      </c>
      <c r="C226" s="57" t="s">
        <v>11</v>
      </c>
      <c r="D226" s="57" t="s">
        <v>12</v>
      </c>
      <c r="E226" s="13" t="s">
        <v>363</v>
      </c>
      <c r="F226" s="15">
        <v>2267.839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33"/>
      <c r="X226" s="40">
        <f t="shared" si="32"/>
        <v>2267.839</v>
      </c>
    </row>
    <row r="227" spans="1:24" s="16" customFormat="1" ht="38.25">
      <c r="A227" s="14"/>
      <c r="B227" s="56" t="s">
        <v>366</v>
      </c>
      <c r="C227" s="57" t="s">
        <v>11</v>
      </c>
      <c r="D227" s="57" t="s">
        <v>12</v>
      </c>
      <c r="E227" s="13" t="s">
        <v>365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194.2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33"/>
      <c r="X227" s="40">
        <f t="shared" si="32"/>
        <v>194.2</v>
      </c>
    </row>
    <row r="228" spans="1:24" s="1" customFormat="1" ht="9.75" hidden="1">
      <c r="A228" s="4"/>
      <c r="B228" s="58"/>
      <c r="C228" s="7"/>
      <c r="D228" s="7"/>
      <c r="E228" s="7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34"/>
      <c r="X228" s="41" t="e">
        <f>SUM(F228:K228)+#REF!+#REF!+#REF!+#REF!</f>
        <v>#REF!</v>
      </c>
    </row>
    <row r="229" spans="2:66" s="1" customFormat="1" ht="12.75" customHeight="1">
      <c r="B229" s="54" t="s">
        <v>384</v>
      </c>
      <c r="C229" s="12"/>
      <c r="D229" s="12"/>
      <c r="E229" s="11"/>
      <c r="F229" s="8">
        <f aca="true" t="shared" si="33" ref="F229:V229">SUM(F230:F239)</f>
        <v>38057.649000000005</v>
      </c>
      <c r="G229" s="8">
        <f t="shared" si="33"/>
        <v>0</v>
      </c>
      <c r="H229" s="8">
        <f t="shared" si="33"/>
        <v>12152.004789999999</v>
      </c>
      <c r="I229" s="8">
        <f t="shared" si="33"/>
        <v>31918.413029999996</v>
      </c>
      <c r="J229" s="8">
        <f t="shared" si="33"/>
        <v>0</v>
      </c>
      <c r="K229" s="8">
        <f t="shared" si="33"/>
        <v>0</v>
      </c>
      <c r="L229" s="8">
        <f t="shared" si="33"/>
        <v>25925</v>
      </c>
      <c r="M229" s="8">
        <f t="shared" si="33"/>
        <v>0</v>
      </c>
      <c r="N229" s="8">
        <f t="shared" si="33"/>
        <v>0</v>
      </c>
      <c r="O229" s="8">
        <f t="shared" si="33"/>
        <v>338</v>
      </c>
      <c r="P229" s="8">
        <f t="shared" si="33"/>
        <v>0</v>
      </c>
      <c r="Q229" s="8">
        <f t="shared" si="33"/>
        <v>0</v>
      </c>
      <c r="R229" s="8">
        <f t="shared" si="33"/>
        <v>0</v>
      </c>
      <c r="S229" s="8">
        <f t="shared" si="33"/>
        <v>0</v>
      </c>
      <c r="T229" s="8">
        <f t="shared" si="33"/>
        <v>0</v>
      </c>
      <c r="U229" s="8">
        <f t="shared" si="33"/>
        <v>0</v>
      </c>
      <c r="V229" s="8">
        <f t="shared" si="33"/>
        <v>0</v>
      </c>
      <c r="W229" s="32"/>
      <c r="X229" s="40">
        <f aca="true" t="shared" si="34" ref="X229:X238">SUM(F229:W229)</f>
        <v>108391.06682000001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2:24" s="1" customFormat="1" ht="12.75" customHeight="1" hidden="1">
      <c r="B230" s="55"/>
      <c r="C230" s="11"/>
      <c r="D230" s="11"/>
      <c r="E230" s="11"/>
      <c r="F230" s="9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32"/>
      <c r="X230" s="40">
        <f t="shared" si="34"/>
        <v>0</v>
      </c>
    </row>
    <row r="231" spans="1:24" s="16" customFormat="1" ht="12.75">
      <c r="A231" s="14"/>
      <c r="B231" s="56" t="s">
        <v>369</v>
      </c>
      <c r="C231" s="57" t="s">
        <v>11</v>
      </c>
      <c r="D231" s="57" t="s">
        <v>12</v>
      </c>
      <c r="E231" s="13" t="s">
        <v>368</v>
      </c>
      <c r="F231" s="15">
        <v>9196.824</v>
      </c>
      <c r="G231" s="15">
        <v>0</v>
      </c>
      <c r="H231" s="15">
        <v>0</v>
      </c>
      <c r="I231" s="15">
        <v>9664.8854</v>
      </c>
      <c r="J231" s="15">
        <v>0</v>
      </c>
      <c r="K231" s="15">
        <v>0</v>
      </c>
      <c r="L231" s="15">
        <v>12920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33"/>
      <c r="X231" s="40">
        <f t="shared" si="34"/>
        <v>31781.7094</v>
      </c>
    </row>
    <row r="232" spans="1:24" s="16" customFormat="1" ht="18.75">
      <c r="A232" s="14"/>
      <c r="B232" s="56" t="s">
        <v>371</v>
      </c>
      <c r="C232" s="57" t="s">
        <v>11</v>
      </c>
      <c r="D232" s="57" t="s">
        <v>12</v>
      </c>
      <c r="E232" s="13" t="s">
        <v>370</v>
      </c>
      <c r="F232" s="15">
        <v>12996.179</v>
      </c>
      <c r="G232" s="15">
        <v>0</v>
      </c>
      <c r="H232" s="15">
        <v>0</v>
      </c>
      <c r="I232" s="15">
        <v>11809.87332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33"/>
      <c r="X232" s="40">
        <f t="shared" si="34"/>
        <v>24806.052320000003</v>
      </c>
    </row>
    <row r="233" spans="1:24" s="16" customFormat="1" ht="12.75">
      <c r="A233" s="14"/>
      <c r="B233" s="56" t="s">
        <v>373</v>
      </c>
      <c r="C233" s="57" t="s">
        <v>11</v>
      </c>
      <c r="D233" s="57" t="s">
        <v>12</v>
      </c>
      <c r="E233" s="13" t="s">
        <v>372</v>
      </c>
      <c r="F233" s="15">
        <v>6206.56</v>
      </c>
      <c r="G233" s="15">
        <v>0</v>
      </c>
      <c r="H233" s="15">
        <v>0</v>
      </c>
      <c r="I233" s="15">
        <v>3071.64175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33"/>
      <c r="X233" s="40">
        <f t="shared" si="34"/>
        <v>9278.20175</v>
      </c>
    </row>
    <row r="234" spans="1:24" s="16" customFormat="1" ht="18.75">
      <c r="A234" s="14"/>
      <c r="B234" s="56" t="s">
        <v>375</v>
      </c>
      <c r="C234" s="57" t="s">
        <v>11</v>
      </c>
      <c r="D234" s="57" t="s">
        <v>12</v>
      </c>
      <c r="E234" s="13" t="s">
        <v>374</v>
      </c>
      <c r="F234" s="15">
        <v>0</v>
      </c>
      <c r="G234" s="15">
        <v>0</v>
      </c>
      <c r="H234" s="15">
        <v>3594.25494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33"/>
      <c r="X234" s="40">
        <f t="shared" si="34"/>
        <v>3594.25494</v>
      </c>
    </row>
    <row r="235" spans="1:24" s="16" customFormat="1" ht="12.75">
      <c r="A235" s="14"/>
      <c r="B235" s="56" t="s">
        <v>377</v>
      </c>
      <c r="C235" s="57" t="s">
        <v>11</v>
      </c>
      <c r="D235" s="57" t="s">
        <v>12</v>
      </c>
      <c r="E235" s="13" t="s">
        <v>376</v>
      </c>
      <c r="F235" s="15">
        <v>0</v>
      </c>
      <c r="G235" s="15">
        <v>0</v>
      </c>
      <c r="H235" s="15">
        <v>8557.74985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33"/>
      <c r="X235" s="40">
        <f t="shared" si="34"/>
        <v>8557.74985</v>
      </c>
    </row>
    <row r="236" spans="1:24" s="16" customFormat="1" ht="18.75">
      <c r="A236" s="14"/>
      <c r="B236" s="56" t="s">
        <v>379</v>
      </c>
      <c r="C236" s="57" t="s">
        <v>11</v>
      </c>
      <c r="D236" s="57" t="s">
        <v>12</v>
      </c>
      <c r="E236" s="13" t="s">
        <v>378</v>
      </c>
      <c r="F236" s="15">
        <v>3826.5</v>
      </c>
      <c r="G236" s="15">
        <v>0</v>
      </c>
      <c r="H236" s="15">
        <v>0</v>
      </c>
      <c r="I236" s="15">
        <v>5254.5304</v>
      </c>
      <c r="J236" s="15">
        <v>0</v>
      </c>
      <c r="K236" s="15">
        <v>0</v>
      </c>
      <c r="L236" s="15">
        <v>9095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33"/>
      <c r="X236" s="40">
        <f t="shared" si="34"/>
        <v>18176.0304</v>
      </c>
    </row>
    <row r="237" spans="1:24" s="16" customFormat="1" ht="12.75">
      <c r="A237" s="14"/>
      <c r="B237" s="56" t="s">
        <v>381</v>
      </c>
      <c r="C237" s="57" t="s">
        <v>11</v>
      </c>
      <c r="D237" s="57" t="s">
        <v>12</v>
      </c>
      <c r="E237" s="13" t="s">
        <v>380</v>
      </c>
      <c r="F237" s="15">
        <v>5831.586</v>
      </c>
      <c r="G237" s="15">
        <v>0</v>
      </c>
      <c r="H237" s="15">
        <v>0</v>
      </c>
      <c r="I237" s="15">
        <v>2117.48216</v>
      </c>
      <c r="J237" s="15">
        <v>0</v>
      </c>
      <c r="K237" s="15">
        <v>0</v>
      </c>
      <c r="L237" s="15">
        <v>3910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33"/>
      <c r="X237" s="40">
        <f t="shared" si="34"/>
        <v>11859.06816</v>
      </c>
    </row>
    <row r="238" spans="1:24" s="16" customFormat="1" ht="38.25">
      <c r="A238" s="14"/>
      <c r="B238" s="56" t="s">
        <v>383</v>
      </c>
      <c r="C238" s="57" t="s">
        <v>11</v>
      </c>
      <c r="D238" s="57" t="s">
        <v>12</v>
      </c>
      <c r="E238" s="13" t="s">
        <v>382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338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33"/>
      <c r="X238" s="40">
        <f t="shared" si="34"/>
        <v>338</v>
      </c>
    </row>
    <row r="239" spans="1:24" s="1" customFormat="1" ht="9.75" hidden="1">
      <c r="A239" s="4"/>
      <c r="B239" s="58"/>
      <c r="C239" s="7"/>
      <c r="D239" s="7"/>
      <c r="E239" s="7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34"/>
      <c r="X239" s="41" t="e">
        <f>SUM(F239:K239)+#REF!+#REF!+#REF!+#REF!</f>
        <v>#REF!</v>
      </c>
    </row>
    <row r="240" spans="2:66" s="1" customFormat="1" ht="12.75" customHeight="1">
      <c r="B240" s="54" t="s">
        <v>385</v>
      </c>
      <c r="C240" s="12"/>
      <c r="D240" s="12"/>
      <c r="E240" s="11"/>
      <c r="F240" s="8">
        <f aca="true" t="shared" si="35" ref="F240:V240">SUM(F241:F242)</f>
        <v>0</v>
      </c>
      <c r="G240" s="8">
        <f t="shared" si="35"/>
        <v>0</v>
      </c>
      <c r="H240" s="8">
        <f t="shared" si="35"/>
        <v>0</v>
      </c>
      <c r="I240" s="8">
        <f t="shared" si="35"/>
        <v>0</v>
      </c>
      <c r="J240" s="8">
        <f t="shared" si="35"/>
        <v>0</v>
      </c>
      <c r="K240" s="8">
        <f t="shared" si="35"/>
        <v>0</v>
      </c>
      <c r="L240" s="8">
        <f t="shared" si="35"/>
        <v>0</v>
      </c>
      <c r="M240" s="8">
        <f t="shared" si="35"/>
        <v>0</v>
      </c>
      <c r="N240" s="8">
        <f t="shared" si="35"/>
        <v>0</v>
      </c>
      <c r="O240" s="8">
        <f t="shared" si="35"/>
        <v>0</v>
      </c>
      <c r="P240" s="8">
        <f t="shared" si="35"/>
        <v>0</v>
      </c>
      <c r="Q240" s="8">
        <f t="shared" si="35"/>
        <v>0</v>
      </c>
      <c r="R240" s="8">
        <f t="shared" si="35"/>
        <v>0</v>
      </c>
      <c r="S240" s="8">
        <f t="shared" si="35"/>
        <v>0</v>
      </c>
      <c r="T240" s="8">
        <f t="shared" si="35"/>
        <v>0</v>
      </c>
      <c r="U240" s="8">
        <f t="shared" si="35"/>
        <v>0</v>
      </c>
      <c r="V240" s="8">
        <f t="shared" si="35"/>
        <v>0</v>
      </c>
      <c r="W240" s="32"/>
      <c r="X240" s="40">
        <f>SUM(F240:W240)</f>
        <v>0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</row>
    <row r="241" spans="2:24" s="1" customFormat="1" ht="12.75" customHeight="1" hidden="1">
      <c r="B241" s="55"/>
      <c r="C241" s="11"/>
      <c r="D241" s="11"/>
      <c r="E241" s="11"/>
      <c r="F241" s="9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32"/>
      <c r="X241" s="40">
        <f>SUM(F241:W241)</f>
        <v>0</v>
      </c>
    </row>
    <row r="242" spans="1:24" s="1" customFormat="1" ht="9.75" hidden="1">
      <c r="A242" s="4"/>
      <c r="B242" s="58"/>
      <c r="C242" s="7"/>
      <c r="D242" s="7"/>
      <c r="E242" s="7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34"/>
      <c r="X242" s="41" t="e">
        <f>SUM(F242:K242)+#REF!+#REF!+#REF!+#REF!</f>
        <v>#REF!</v>
      </c>
    </row>
    <row r="243" spans="2:66" s="1" customFormat="1" ht="12.75" customHeight="1">
      <c r="B243" s="54" t="s">
        <v>388</v>
      </c>
      <c r="C243" s="12"/>
      <c r="D243" s="12"/>
      <c r="E243" s="11"/>
      <c r="F243" s="8">
        <f aca="true" t="shared" si="36" ref="F243:V243">SUM(F244:F246)</f>
        <v>0</v>
      </c>
      <c r="G243" s="8">
        <f t="shared" si="36"/>
        <v>0</v>
      </c>
      <c r="H243" s="8">
        <f t="shared" si="36"/>
        <v>0</v>
      </c>
      <c r="I243" s="8">
        <f t="shared" si="36"/>
        <v>0</v>
      </c>
      <c r="J243" s="8">
        <f t="shared" si="36"/>
        <v>0</v>
      </c>
      <c r="K243" s="8">
        <f t="shared" si="36"/>
        <v>0</v>
      </c>
      <c r="L243" s="8">
        <f t="shared" si="36"/>
        <v>0</v>
      </c>
      <c r="M243" s="8">
        <f t="shared" si="36"/>
        <v>53.75</v>
      </c>
      <c r="N243" s="8">
        <f t="shared" si="36"/>
        <v>0</v>
      </c>
      <c r="O243" s="8">
        <f t="shared" si="36"/>
        <v>0</v>
      </c>
      <c r="P243" s="8">
        <f t="shared" si="36"/>
        <v>0</v>
      </c>
      <c r="Q243" s="8">
        <f t="shared" si="36"/>
        <v>0</v>
      </c>
      <c r="R243" s="8">
        <f t="shared" si="36"/>
        <v>0</v>
      </c>
      <c r="S243" s="8">
        <f t="shared" si="36"/>
        <v>0</v>
      </c>
      <c r="T243" s="8">
        <f t="shared" si="36"/>
        <v>0</v>
      </c>
      <c r="U243" s="8">
        <f t="shared" si="36"/>
        <v>0</v>
      </c>
      <c r="V243" s="8">
        <f t="shared" si="36"/>
        <v>0</v>
      </c>
      <c r="W243" s="32"/>
      <c r="X243" s="40">
        <f>SUM(F243:W243)</f>
        <v>53.75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</row>
    <row r="244" spans="2:24" s="1" customFormat="1" ht="12.75" customHeight="1" hidden="1">
      <c r="B244" s="55"/>
      <c r="C244" s="11"/>
      <c r="D244" s="11"/>
      <c r="E244" s="11"/>
      <c r="F244" s="9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32"/>
      <c r="X244" s="40">
        <f>SUM(F244:W244)</f>
        <v>0</v>
      </c>
    </row>
    <row r="245" spans="1:24" s="16" customFormat="1" ht="19.5" thickBot="1">
      <c r="A245" s="14"/>
      <c r="B245" s="56" t="s">
        <v>387</v>
      </c>
      <c r="C245" s="57" t="s">
        <v>11</v>
      </c>
      <c r="D245" s="57" t="s">
        <v>12</v>
      </c>
      <c r="E245" s="13" t="s">
        <v>386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53.75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33"/>
      <c r="X245" s="40">
        <f>SUM(F245:W245)</f>
        <v>53.75</v>
      </c>
    </row>
    <row r="246" spans="1:24" s="1" customFormat="1" ht="10.5" hidden="1" thickBot="1">
      <c r="A246" s="4"/>
      <c r="B246" s="58"/>
      <c r="C246" s="7"/>
      <c r="D246" s="7"/>
      <c r="E246" s="7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34"/>
      <c r="X246" s="41" t="e">
        <f>SUM(F246:K246)+#REF!+#REF!+#REF!+#REF!</f>
        <v>#REF!</v>
      </c>
    </row>
    <row r="247" spans="1:24" s="1" customFormat="1" ht="10.5" hidden="1" thickBot="1">
      <c r="A247" s="4"/>
      <c r="B247" s="59"/>
      <c r="C247" s="22"/>
      <c r="D247" s="22"/>
      <c r="E247" s="22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35"/>
      <c r="X247" s="42"/>
    </row>
    <row r="248" spans="1:24" s="1" customFormat="1" ht="10.5" thickBot="1">
      <c r="A248" s="4"/>
      <c r="B248" s="24" t="s">
        <v>0</v>
      </c>
      <c r="C248" s="25"/>
      <c r="D248" s="25"/>
      <c r="E248" s="26"/>
      <c r="F248" s="27">
        <f aca="true" t="shared" si="37" ref="F248:O248">SUM(F8:F247)/2</f>
        <v>645682.2810000001</v>
      </c>
      <c r="G248" s="27">
        <f t="shared" si="37"/>
        <v>84823</v>
      </c>
      <c r="H248" s="27">
        <f t="shared" si="37"/>
        <v>13000</v>
      </c>
      <c r="I248" s="27">
        <f t="shared" si="37"/>
        <v>514723.9695599998</v>
      </c>
      <c r="J248" s="27">
        <f t="shared" si="37"/>
        <v>600</v>
      </c>
      <c r="K248" s="27">
        <f t="shared" si="37"/>
        <v>2626.46309</v>
      </c>
      <c r="L248" s="27">
        <f t="shared" si="37"/>
        <v>274919</v>
      </c>
      <c r="M248" s="27">
        <f t="shared" si="37"/>
        <v>53.75</v>
      </c>
      <c r="N248" s="27">
        <f t="shared" si="37"/>
        <v>16.52</v>
      </c>
      <c r="O248" s="27">
        <f t="shared" si="37"/>
        <v>5159.477310000001</v>
      </c>
      <c r="P248" s="27">
        <f aca="true" t="shared" si="38" ref="P248:V248">SUM(P8:P247)/2</f>
        <v>0</v>
      </c>
      <c r="Q248" s="27">
        <f t="shared" si="38"/>
        <v>0</v>
      </c>
      <c r="R248" s="27">
        <f t="shared" si="38"/>
        <v>0</v>
      </c>
      <c r="S248" s="27">
        <f t="shared" si="38"/>
        <v>0</v>
      </c>
      <c r="T248" s="27">
        <f t="shared" si="38"/>
        <v>0</v>
      </c>
      <c r="U248" s="27">
        <f t="shared" si="38"/>
        <v>0</v>
      </c>
      <c r="V248" s="27">
        <f t="shared" si="38"/>
        <v>0</v>
      </c>
      <c r="W248" s="36"/>
      <c r="X248" s="43">
        <f>SUM(F248:W248)</f>
        <v>1541604.4609599998</v>
      </c>
    </row>
    <row r="249" s="1" customFormat="1" ht="9.75"/>
    <row r="250" s="1" customFormat="1" ht="9.75"/>
    <row r="251" s="1" customFormat="1" ht="9.75"/>
    <row r="252" s="1" customFormat="1" ht="9.75"/>
    <row r="253" s="1" customFormat="1" ht="9.75"/>
    <row r="254" s="1" customFormat="1" ht="9.75"/>
    <row r="255" s="1" customFormat="1" ht="9.75"/>
    <row r="256" s="1" customFormat="1" ht="9.75"/>
    <row r="257" s="1" customFormat="1" ht="9.75"/>
    <row r="258" s="1" customFormat="1" ht="9.75"/>
    <row r="259" s="1" customFormat="1" ht="9.75"/>
    <row r="260" s="1" customFormat="1" ht="9.75"/>
    <row r="261" s="1" customFormat="1" ht="9.75"/>
    <row r="262" s="1" customFormat="1" ht="9.75"/>
    <row r="263" s="1" customFormat="1" ht="9.75"/>
    <row r="264" s="1" customFormat="1" ht="9.75"/>
    <row r="265" s="1" customFormat="1" ht="9.75"/>
    <row r="266" s="1" customFormat="1" ht="9.75"/>
    <row r="267" s="1" customFormat="1" ht="9.75"/>
    <row r="268" s="1" customFormat="1" ht="9.75"/>
    <row r="269" s="1" customFormat="1" ht="9.75"/>
    <row r="270" s="1" customFormat="1" ht="9.75"/>
  </sheetData>
  <sheetProtection/>
  <mergeCells count="2">
    <mergeCell ref="B3:X3"/>
    <mergeCell ref="B4:X4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2018-04-05T14:49:09Z</cp:lastPrinted>
  <dcterms:created xsi:type="dcterms:W3CDTF">2006-08-25T09:40:47Z</dcterms:created>
  <dcterms:modified xsi:type="dcterms:W3CDTF">2018-04-05T14:50:37Z</dcterms:modified>
  <cp:category/>
  <cp:version/>
  <cp:contentType/>
  <cp:contentStatus/>
</cp:coreProperties>
</file>