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785" windowWidth="9255" windowHeight="1170"/>
  </bookViews>
  <sheets>
    <sheet name="Проект рейтинга объедин" sheetId="5" r:id="rId1"/>
  </sheets>
  <definedNames>
    <definedName name="_xlnm._FilterDatabase" localSheetId="0" hidden="1">'Проект рейтинга объедин'!$A$6:$P$273</definedName>
    <definedName name="_xlnm.Print_Titles" localSheetId="0">'Проект рейтинга объедин'!$8:$8</definedName>
    <definedName name="_xlnm.Print_Area" localSheetId="0">'Проект рейтинга объедин'!$A$1:$P$273</definedName>
  </definedNames>
  <calcPr calcId="145621"/>
</workbook>
</file>

<file path=xl/calcChain.xml><?xml version="1.0" encoding="utf-8"?>
<calcChain xmlns="http://schemas.openxmlformats.org/spreadsheetml/2006/main">
  <c r="N273" i="5" l="1"/>
  <c r="M273" i="5"/>
  <c r="L273" i="5"/>
  <c r="J273" i="5"/>
  <c r="N272" i="5"/>
  <c r="M272" i="5"/>
  <c r="L272" i="5"/>
  <c r="J272" i="5"/>
  <c r="I271" i="5"/>
  <c r="I270" i="5"/>
  <c r="I269" i="5"/>
  <c r="I268" i="5"/>
  <c r="I266" i="5"/>
  <c r="I265" i="5"/>
  <c r="I264" i="5"/>
  <c r="I263" i="5"/>
  <c r="I261" i="5"/>
  <c r="I260" i="5"/>
  <c r="I258" i="5"/>
  <c r="I257" i="5"/>
  <c r="I255" i="5"/>
  <c r="I254" i="5"/>
  <c r="I252" i="5"/>
  <c r="I251" i="5"/>
  <c r="I250" i="5"/>
  <c r="I249" i="5"/>
  <c r="I247" i="5"/>
  <c r="I246" i="5"/>
  <c r="I245" i="5"/>
  <c r="I244" i="5"/>
  <c r="I242" i="5"/>
  <c r="I241" i="5"/>
  <c r="I240" i="5"/>
  <c r="I239" i="5"/>
  <c r="I237" i="5"/>
  <c r="I236" i="5"/>
  <c r="I235" i="5"/>
  <c r="I234" i="5"/>
  <c r="I232" i="5"/>
  <c r="I231" i="5"/>
  <c r="I230" i="5"/>
  <c r="I229" i="5"/>
  <c r="I227" i="5"/>
  <c r="I226" i="5"/>
  <c r="I225" i="5"/>
  <c r="I224" i="5"/>
  <c r="I222" i="5"/>
  <c r="I221" i="5"/>
  <c r="I220" i="5"/>
  <c r="I219" i="5"/>
  <c r="I217" i="5"/>
  <c r="I216" i="5"/>
  <c r="I215" i="5"/>
  <c r="I214" i="5"/>
  <c r="I212" i="5"/>
  <c r="I211" i="5"/>
  <c r="I210" i="5"/>
  <c r="I209" i="5"/>
  <c r="I207" i="5"/>
  <c r="I206" i="5"/>
  <c r="I204" i="5"/>
  <c r="I203" i="5"/>
  <c r="I201" i="5"/>
  <c r="I200" i="5"/>
  <c r="I198" i="5"/>
  <c r="I197" i="5"/>
  <c r="I196" i="5"/>
  <c r="I195" i="5"/>
  <c r="I193" i="5"/>
  <c r="I192" i="5"/>
  <c r="I191" i="5"/>
  <c r="I190" i="5"/>
  <c r="I188" i="5"/>
  <c r="I187" i="5"/>
  <c r="I186" i="5"/>
  <c r="I185" i="5"/>
  <c r="I183" i="5"/>
  <c r="I182" i="5"/>
  <c r="I180" i="5"/>
  <c r="I179" i="5"/>
  <c r="I177" i="5"/>
  <c r="I176" i="5"/>
  <c r="I175" i="5"/>
  <c r="I174" i="5"/>
  <c r="I172" i="5"/>
  <c r="I171" i="5"/>
  <c r="I169" i="5"/>
  <c r="I168" i="5"/>
  <c r="I166" i="5"/>
  <c r="I165" i="5"/>
  <c r="I163" i="5"/>
  <c r="I162" i="5"/>
  <c r="I160" i="5"/>
  <c r="I159" i="5"/>
  <c r="I157" i="5"/>
  <c r="I156" i="5"/>
  <c r="I154" i="5"/>
  <c r="I153" i="5"/>
  <c r="I152" i="5"/>
  <c r="I151" i="5"/>
  <c r="I149" i="5"/>
  <c r="I148" i="5"/>
  <c r="I146" i="5"/>
  <c r="I145" i="5"/>
  <c r="I143" i="5"/>
  <c r="I142" i="5"/>
  <c r="I141" i="5"/>
  <c r="I140" i="5"/>
  <c r="I138" i="5"/>
  <c r="I137" i="5"/>
  <c r="I135" i="5"/>
  <c r="I134" i="5"/>
  <c r="I133" i="5"/>
  <c r="I132" i="5"/>
  <c r="I130" i="5"/>
  <c r="I129" i="5"/>
  <c r="I128" i="5"/>
  <c r="I127" i="5"/>
  <c r="I125" i="5"/>
  <c r="I124" i="5"/>
  <c r="I123" i="5"/>
  <c r="I122" i="5"/>
  <c r="I120" i="5"/>
  <c r="I119" i="5"/>
  <c r="I118" i="5"/>
  <c r="K117" i="5"/>
  <c r="I117" i="5" s="1"/>
  <c r="I115" i="5"/>
  <c r="I114" i="5"/>
  <c r="K113" i="5"/>
  <c r="K273" i="5" s="1"/>
  <c r="K112" i="5"/>
  <c r="I112" i="5" s="1"/>
  <c r="I111" i="5"/>
  <c r="I110" i="5"/>
  <c r="I109" i="5"/>
  <c r="I107" i="5"/>
  <c r="I106" i="5"/>
  <c r="I104" i="5"/>
  <c r="I103" i="5"/>
  <c r="I102" i="5"/>
  <c r="K101" i="5"/>
  <c r="K272" i="5" s="1"/>
  <c r="I99" i="5"/>
  <c r="I98" i="5"/>
  <c r="I97" i="5"/>
  <c r="I96" i="5"/>
  <c r="I94" i="5"/>
  <c r="I93" i="5"/>
  <c r="I91" i="5"/>
  <c r="I90" i="5"/>
  <c r="I89" i="5"/>
  <c r="I88" i="5"/>
  <c r="I87" i="5"/>
  <c r="I85" i="5"/>
  <c r="I84" i="5"/>
  <c r="I83" i="5"/>
  <c r="I82" i="5"/>
  <c r="I80" i="5"/>
  <c r="I79" i="5"/>
  <c r="I78" i="5"/>
  <c r="I77" i="5"/>
  <c r="I75" i="5"/>
  <c r="I74" i="5"/>
  <c r="I73" i="5"/>
  <c r="I72" i="5"/>
  <c r="I70" i="5"/>
  <c r="I69" i="5"/>
  <c r="I68" i="5"/>
  <c r="I67" i="5"/>
  <c r="I65" i="5"/>
  <c r="I64" i="5"/>
  <c r="I63" i="5"/>
  <c r="I62" i="5"/>
  <c r="I60" i="5"/>
  <c r="I59" i="5"/>
  <c r="I57" i="5"/>
  <c r="I56" i="5"/>
  <c r="I55" i="5"/>
  <c r="I54" i="5"/>
  <c r="I52" i="5"/>
  <c r="I51" i="5"/>
  <c r="I50" i="5"/>
  <c r="I49" i="5"/>
  <c r="I47" i="5"/>
  <c r="I46" i="5"/>
  <c r="I45" i="5"/>
  <c r="I44" i="5"/>
  <c r="I42" i="5"/>
  <c r="I41" i="5"/>
  <c r="I40" i="5"/>
  <c r="I39" i="5"/>
  <c r="I37" i="5"/>
  <c r="I36" i="5"/>
  <c r="I34" i="5"/>
  <c r="I33" i="5"/>
  <c r="I31" i="5"/>
  <c r="I30" i="5"/>
  <c r="I28" i="5"/>
  <c r="I27" i="5"/>
  <c r="I25" i="5"/>
  <c r="I24" i="5"/>
  <c r="I22" i="5"/>
  <c r="I21" i="5"/>
  <c r="I19" i="5"/>
  <c r="I18" i="5"/>
  <c r="I17" i="5"/>
  <c r="I16" i="5"/>
  <c r="I14" i="5"/>
  <c r="I13" i="5"/>
  <c r="I11" i="5"/>
  <c r="I10" i="5"/>
  <c r="I272" i="5" l="1"/>
  <c r="I273" i="5"/>
  <c r="I101" i="5"/>
  <c r="I113" i="5"/>
</calcChain>
</file>

<file path=xl/sharedStrings.xml><?xml version="1.0" encoding="utf-8"?>
<sst xmlns="http://schemas.openxmlformats.org/spreadsheetml/2006/main" count="777" uniqueCount="195">
  <si>
    <t>№ п/п</t>
  </si>
  <si>
    <t>Бюджетополучатель</t>
  </si>
  <si>
    <t>Заказчик</t>
  </si>
  <si>
    <t>Источники финансирования</t>
  </si>
  <si>
    <t>всего</t>
  </si>
  <si>
    <t>СОБ</t>
  </si>
  <si>
    <t>МБ</t>
  </si>
  <si>
    <t>Плановый объем финансирования (тыс. руб.)</t>
  </si>
  <si>
    <t>Оценочный балл</t>
  </si>
  <si>
    <t>Наличие проектной документации, правоустанавливающих документов</t>
  </si>
  <si>
    <t>Наименование и местонахождение объекта инвестиций (проектная мощность)</t>
  </si>
  <si>
    <t>Наименование проекта комплексного развития сельской территории (сельской агломерации)</t>
  </si>
  <si>
    <t>Итого по государственной программе:</t>
  </si>
  <si>
    <t>Основное мероприятие государственной программы (подпрограммы)</t>
  </si>
  <si>
    <t>Главный распорядитель бюджетных средств</t>
  </si>
  <si>
    <t>Комплексное развитие Оредежского сельского поселения Лужского муниципального района Ленинградской области в части п.Оредеж, д.Мошковые Поляны</t>
  </si>
  <si>
    <t>Оредежское сельское поселение Лужского муниципального района</t>
  </si>
  <si>
    <t>Капитальный ремонт МДОУ "Оредежский детский сад" по адресу: 188220, Ленинградская область, Лужский район, пос.Оредеж, ул.Ленина, д.25А</t>
  </si>
  <si>
    <t>Лужский муниципальный район</t>
  </si>
  <si>
    <t>2021 год</t>
  </si>
  <si>
    <t>2022 год</t>
  </si>
  <si>
    <t>2023 год</t>
  </si>
  <si>
    <t>2024 год</t>
  </si>
  <si>
    <t>2025 год</t>
  </si>
  <si>
    <t>Капитальный ремонт</t>
  </si>
  <si>
    <t>Развитие  сети дошкольных образовательных и общеобразовательных организаций на сельских территориях</t>
  </si>
  <si>
    <t>Комитет общего и профессионального образования Ленинградской области</t>
  </si>
  <si>
    <t>Капитальный ремонт МОУ "Оредежская средняя общеобразовательная школа" по адресу: 188220, Ленинградская область, Лужский район, пос.Оредеж, ул.Некрасова, д.20</t>
  </si>
  <si>
    <t>Строительство распределительного газопровода  в пос.Оредеж Лужского муниципального района Ленинградской области, в т.ч. проектные работы</t>
  </si>
  <si>
    <t>Развитие инженерной инфраструктуры на сельских территориях в части мероприятия по строительству объектов газоснабжения на сельских территориях</t>
  </si>
  <si>
    <t>Комитет по топливно-энергетическому комплексу Ленинградской области</t>
  </si>
  <si>
    <t>Проектные работы</t>
  </si>
  <si>
    <t>Строительство</t>
  </si>
  <si>
    <t>Строительство футбольного поля с натуральным травяным покрытием по адресу: Ленинградская область, Лужский район, Оредежское сельское поселение, поселок Оредеж, улица Комсомола, 6а</t>
  </si>
  <si>
    <t>Развитие сети спортивных сооружений на сельских территориях</t>
  </si>
  <si>
    <t>Комитет по строительству Ленинградской области</t>
  </si>
  <si>
    <t>Капитальный ремонт здания клуба по адресу: Ленинградская область, Лужский район, Оредежское сельское поселение, д.Мошковые Поляны, ул.Широкая, д.4</t>
  </si>
  <si>
    <t>Развитие сети учреждений культурно-досугового типа, социального назначения на сельских территориях</t>
  </si>
  <si>
    <t>Комитет по агропромышленному и рыбохозяйственному комплексу Ленинградской области</t>
  </si>
  <si>
    <t>Комплексное развитие Кировского муниципального района в части г.Отрадное, г. Кировск</t>
  </si>
  <si>
    <t>Строительство здания для нужд МБОУ "Лицей г.Отрадное", расположенного по адресу: Ленинградская область, Кировский район, г.Отрадное, ул.Дружбы, дом 1</t>
  </si>
  <si>
    <t>Кировский муниципальный район</t>
  </si>
  <si>
    <t>Капитальный ремонт УМП "Плавательный бассейн", по адресу: Ленинградская область, Кировский район, г.Кировск, ул.Молодежная, д. 15</t>
  </si>
  <si>
    <t>Комитет по физической культуре и спорту Ленинградской области</t>
  </si>
  <si>
    <t>Строительство универсальной спортивной площадки в пос.Тельмана</t>
  </si>
  <si>
    <t>Строительство универсальной спортивной площадки в пос.Войскорово</t>
  </si>
  <si>
    <t>Строительство ФОКа с универсальным спортивным залом в пос.Тельмана, в т.ч. проектные работы</t>
  </si>
  <si>
    <t>Строительство дома культуры в пос.Тельмана, в т.ч. проектные работы</t>
  </si>
  <si>
    <t>Комплексное развитие территории муниципального образования Тельмановское сельское поселение</t>
  </si>
  <si>
    <t>Тельмановское сельское поселение Тосненского муниципального района</t>
  </si>
  <si>
    <t>Газификация мкр.Промышленный г.Любань Тосненского района Ленинградской области</t>
  </si>
  <si>
    <t>Распределительный газопровод в мкр.Ленинградский г.Любань Тосненского района</t>
  </si>
  <si>
    <t>Капитальный ремонт дома культуры в г.Любань</t>
  </si>
  <si>
    <t>Строительство спортивного стадиона по адресу: Сельцо, д.16б Тосненского района Ленинградской области</t>
  </si>
  <si>
    <t>Реконструкция МКДОУ "№37 в пос.Сельцо Тосненского района Ленинградской области</t>
  </si>
  <si>
    <t>Реконструкция МБОУ "Сельцовская СОШ" Тосненского района</t>
  </si>
  <si>
    <t>Строительство ФАПа в пос.Любань Тосненского района</t>
  </si>
  <si>
    <t>Развитие сети объектов здравоохранения на сельских территориях</t>
  </si>
  <si>
    <t>Комплексное развитие территории Любанского городского поселения Тосненского района Ленинградской области</t>
  </si>
  <si>
    <t>Любанское городское поселение Тосненского района</t>
  </si>
  <si>
    <t>Тоснеский район</t>
  </si>
  <si>
    <t>Тосненский район</t>
  </si>
  <si>
    <t>Реконструкция</t>
  </si>
  <si>
    <t>ГКУ "Управление строительства Ленинградской области"</t>
  </si>
  <si>
    <t>Строительство дома культуры со зрительным залом на 100 мест и билиотекой на 6700 книг в дер.Вындин Остров</t>
  </si>
  <si>
    <t>Капитальный ремонт МБОУ "Гостинопольская средняя общеобразовательная школа"</t>
  </si>
  <si>
    <t>Капитальный ремонт МБОУ "Гостинопольская средняя общеобразовательная школа" (дошкольная образовательная организация)</t>
  </si>
  <si>
    <t>Комплексное развитие Вындиостровского сельского поселения</t>
  </si>
  <si>
    <t>Вындиостровское сельское поселение Волховского муниципального района</t>
  </si>
  <si>
    <t>Волховский муниципальный район</t>
  </si>
  <si>
    <t>Капитальный ремонт муниципального общеобразовательного учреждения "Ропшинская общеобразовательная школа" по адресу: Ленинградская область, Ломоносовский район, пос.Ропша, ул.Детская, д.2</t>
  </si>
  <si>
    <t>Проектирование спортивного комплекса МБУОО "Центр детского творчества" муниципального образования Ломоносовский муниципальный район, по адресу: Ленинградская область, Ломоносовский район, пос.Ропша, ул.Детская, д.2</t>
  </si>
  <si>
    <t>Комплексное развитие Ломоносовского муниципального района Ленинградской области в части муниципального образования Ропшинское сельское поселение муниципального образования Ломоносовский муниципальный район Ленинградской области</t>
  </si>
  <si>
    <t>Ломоносовский муниципальный район</t>
  </si>
  <si>
    <t>Строительство крытого спортивного комплекса (ФОК), в т.ч. проектные работы</t>
  </si>
  <si>
    <t>Капитальный ремонт здания дома культуры</t>
  </si>
  <si>
    <t>Пристройка пищеблока с обеденным залом на 200 мест МОУ "Гостилицкая средняя общеобразовательная школа"</t>
  </si>
  <si>
    <t>Комплексное развитие д.Гостилицы Гостилицкого сельского поселения Ломоносовского муниципального района</t>
  </si>
  <si>
    <t>Гостилицкое сельское поселение Ломоносовского муниципального района</t>
  </si>
  <si>
    <t>Строительство спортивного сооружения по адресу: пос.Гладкое, ул.Школьная, д.6, в т.ч. проектные работы</t>
  </si>
  <si>
    <t>Реконструкция детского сада МКДОУ №38  г.Никольское,  по адресу: г.Никольское, ул.Западная, д. 4А</t>
  </si>
  <si>
    <t>Строительство спортивного  сооружения по адресу: г.Никольское, ул.Заводская д.5</t>
  </si>
  <si>
    <t>Комплексное развитие сельских территорий Никольского городского поселения</t>
  </si>
  <si>
    <t>Никольское городское поселение Тосненского района</t>
  </si>
  <si>
    <t>Строительство, в т.ч. ПИР "Распределительный газопровод по ул.Боровая в п.Лебяжье"</t>
  </si>
  <si>
    <t>Строительство, в т.ч. ПИР "Распределительный газопровод по ул.Степаняна (между ул.Мира, Степаняна, и Финским заливом) в п.Лебяжье"</t>
  </si>
  <si>
    <t>Строительство, в т.ч. ПИР "Газопровод по адресу: Ленинградская область, Ломоносовский район, Лебяженское городское поселение, п.Лебяжье, ул.Дачная, Моховая, Заречная"</t>
  </si>
  <si>
    <t>Проектирование и строительство водопровода по ул.Первомайская в пос.Лебяжье</t>
  </si>
  <si>
    <t>Строительство дома культуры на 300 мест в пос.Лебяжье</t>
  </si>
  <si>
    <t>Капитальный ремонт входной группы с установкой пандуса в доме культуре в д.Коваши</t>
  </si>
  <si>
    <t>Распределительный газопровод в д.Новое Калище</t>
  </si>
  <si>
    <t>Развитие инженерной инфраструктуры на сельских территориях в части мероприятия по строительству, реконструкции объектов питьевого и технического водоснабжения, водоотведения на сельских территориях</t>
  </si>
  <si>
    <t>Комплексное развитие сельской агломерации Лебяженское городское поселение (поселок городского типа Лебяжье, деревня Новое Калище)</t>
  </si>
  <si>
    <t>Лебяженское городское поселение Ломоносовского муниципального района</t>
  </si>
  <si>
    <t>Комитет по жилищно-коммунальному хозяйству Ленинградской области</t>
  </si>
  <si>
    <t xml:space="preserve">Капитальный ремонт спортивного зала и кровли здания МБУКС "КСК-Алексино", в т.ч. приобретение и монтаж светового и </t>
  </si>
  <si>
    <t>Капитальный ремонт МОБУ "Алексинская средняя школа" по адресу: Ленинградская область, Волховский район, с.Колчаново, м-н Алексино, дом 12</t>
  </si>
  <si>
    <t>Комплексное развитие МО Колчановское сельское поселение</t>
  </si>
  <si>
    <t>Колчановское сельское поселение Волховского муниципального района</t>
  </si>
  <si>
    <t>Капитальный ремонт здания МУК "Социально-культурный центр досуга и отдыха "Толмачевского городского поселения Лужского муниципального района Ленинградской области, г.п.Толмачево, ул.Толмачева, д.19"</t>
  </si>
  <si>
    <t>Распределительный газопровод для газоснабжения индивидуальных жилых домов (41 дом), расположенный в Ленинградской области, Лужский район, д.Баньково</t>
  </si>
  <si>
    <t>Газораспределительная сеть среднего давления для газификации  жилого фонда по адресу: Ленинградская область, Лужский муниципальный район, Толмачевское городское поселение, д.Жельцы, ул.Восточная, ул.Полевая, ул.Социалистическая и ул.Северная</t>
  </si>
  <si>
    <t>Комплексное развитие сельской агломерации Толмачевское городское поселение Лужского муниципального района</t>
  </si>
  <si>
    <t>Толмачевское городское поселение Лужского муниципального района</t>
  </si>
  <si>
    <t>Комплексное развитие Скребловского сельского поселение</t>
  </si>
  <si>
    <t>Реконструкция универсальной спортивной площадки при МОУ "Скребловская средняя школа" по адресу: Ленинградская область, Лужский муниципальный район, пос.Скреблово, пер.Школьный, д.2</t>
  </si>
  <si>
    <t>Строительство универсальной спортивной площадки по адресу: Ленинградская область, Лужский муниципальный район, Скребловское сельское поселение, пос.Межозерный</t>
  </si>
  <si>
    <t>Капитальный ремонт части административного здания (дома культуры): фасад здания и прилегающей территории по адресу: Ленинградская область, Лужский район, Скребловское сельское поселение, пос.Межозерный</t>
  </si>
  <si>
    <t>Скребловское сельское поселение Лужского муниципального района</t>
  </si>
  <si>
    <t>Строительство  универсальной спортивной площадки поселок Беседа Волосовского муниципального района Ленинградской области</t>
  </si>
  <si>
    <t>Газоснабжение жилой застройки в д.Смердовицы  Волосовского муниципального района Ленинградской области, в т.ч. проектные работы</t>
  </si>
  <si>
    <t>Комплексное развитие территории Большеврудского сельского поселения</t>
  </si>
  <si>
    <t>Большеврудское сельское поселение Волосовского муниципального района</t>
  </si>
  <si>
    <t>Комплексное развитие Торковичского сельского поселения Лужского муниципального района Ленингралской облатси</t>
  </si>
  <si>
    <t>Строительство распределительного газопровода среднего давления в д.Петрушина Гора Лужского муниципального района, в т.ч. проектные работы</t>
  </si>
  <si>
    <t>Строительство спортивной площадки с искусственным покрытием  в д.Петрушина Гора Лужского муниципального района, в т.ч. проектные работы</t>
  </si>
  <si>
    <t>Торковичское сельское поселение Лужского муниципального района</t>
  </si>
  <si>
    <t>Комплексное развитие Путиловского сельского поселения</t>
  </si>
  <si>
    <t>Распределительный газопровод в д.Валовщина, в т.ч. проектные работы</t>
  </si>
  <si>
    <t>Плавательный бассейн  с.Путилово, в т.ч. проектные работы</t>
  </si>
  <si>
    <t>Путиловское сельское поселение Кировского муниципального района</t>
  </si>
  <si>
    <t>Комплексное развитие Заклинского сельского поселения Лужского муниципального района</t>
  </si>
  <si>
    <t>Капитальный ремонт МУК "Заклинский сельский дом культуры" в части подвального и внутренних административных помещений, внутренних и наружных инженерных сетей, благоустройства прилегающей территории по адресу: д.Заклинье, ул.Новая д.33</t>
  </si>
  <si>
    <t>Капитальный ремонт МУК "Заклинский сельский дом культуры" в части фасада здания, спортивного зала, склада объемных декораций, подсобных помещений, приобретения одежды сцены и немонтируемого оборудования для оснащения студии звукозаписи, вокального класса и библиотеки по адресу: д.Заклинье, ул.Новая д.33</t>
  </si>
  <si>
    <t xml:space="preserve">Капитальный ремонт МУК "Заклинский сельский дом культуры" в части благоустройства прилегающей территории </t>
  </si>
  <si>
    <t>Строительство ФОКа в дер.Заклинье, ул.Новая, д.6</t>
  </si>
  <si>
    <t>Заклинское сельское поселение Лужского муниципального района</t>
  </si>
  <si>
    <t>Комплексное развитие муниципального образования Бегуницкое сельское поселение Волосовского муниципального района</t>
  </si>
  <si>
    <t>Распределительный газопровод по д.Зимитицы Волосовского района, в т.ч. проектные работы</t>
  </si>
  <si>
    <t>Распределительный газопровод по дер.Терпилицы Волосовского района, в т.ч. проектные работы</t>
  </si>
  <si>
    <t xml:space="preserve">Строительство лыжероллероной трассы в д.Ивановское Волосовского района, в т.ч. проектные работы </t>
  </si>
  <si>
    <t xml:space="preserve">Строительство </t>
  </si>
  <si>
    <t>Бегуницкое сельское поселение Волосовского муниципального района</t>
  </si>
  <si>
    <t>Комплексное развитие муниципального образования Пустомержское сельское поселение Кингисеппского муниципального района</t>
  </si>
  <si>
    <t>Строительство универсальной спортивной площадки в дер.Большая Пустомержа, в т.ч. проектные работы</t>
  </si>
  <si>
    <t>Реконструкция здания дома культуры в дер.Большая Пустомержа</t>
  </si>
  <si>
    <t>Пустомержское сельское поселение Кингисеппского муниципального района</t>
  </si>
  <si>
    <t>Комплексное развитие Мшинского сельского поселения Лужского муниципального района</t>
  </si>
  <si>
    <t>Капитальный ремонт здания досугового центра по адресу: Ленинградская область, Лужский район, Мшинское сельское поселение, п.Красный Маяк, д.4А</t>
  </si>
  <si>
    <t>Капитальный ремонт здания соцаильно-досугового центра по адресу: Ленинградская область, Лужский район, Мшинское сельское поселение, д.Пехенец, ул.Молодежная, д.1А</t>
  </si>
  <si>
    <t>Капитальный ремонт здания соцаильно-досугового центра по адресу: Ленинградская область, Лужский район, Мшинское сельское поселение, п.Мшинская, ул.Комсомольская, д.3</t>
  </si>
  <si>
    <t>Мшинское сельское поселение Лужского муниципального района</t>
  </si>
  <si>
    <t>Комплексное развитие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</si>
  <si>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>Строительство, в т.ч. ПИР: Распределительный газопровод по дер.Пеники муниципального образования Пениковское сельское поселение муниципального образования Ломоносовский муниципальный район Ленинградской области (2 очередь)</t>
  </si>
  <si>
    <t>Строительство, в т.ч. ПИР: Распределительный газопровод по дер.Малая Ижора муниципального образования Пениковское сельское поселение муниципального образования Ломоносовский муниципальный район Ленинградской области (2 очередь)</t>
  </si>
  <si>
    <t>Строительство, в т.ч. ПИР: Распределительный газопровод по дер.Сойкино муниципального образования Пениковское сельское поселение муниципального образования Ломоносовский муниципальный район Ленинградской области (2 очередь)</t>
  </si>
  <si>
    <t>Пениковское сельское поселение Ломоносовского муниципального района</t>
  </si>
  <si>
    <t xml:space="preserve">Разработка ПСД планируется за счет средст областного бюджета  в 2021-2022 гг. ТЭО разработано, находится на согласовании. </t>
  </si>
  <si>
    <t>Разработка ПСД планируется за счет средст областного бюджета  в 2021-2022 гг. ТЭО разработано, находится на согласовании. Земельный участок площадью 10589 кв.м. в стадии формирования.</t>
  </si>
  <si>
    <t>Положительное заключение ГАУ "Леноблгосэкспертиза" от 01.06.2018 №47-1-1-3-0151-18 (по проекту); от 13.07.2018 №47-1-0153-18 (по смете). Сметная стоимость в ц.2017 г. - 246107,29 тыс. руб. ТЭО разработано, находится на согласовании.</t>
  </si>
  <si>
    <t>Положительное заключение ГАУ "Леноблгосэкспертиза" от 16.03.2020 №47-1-0043-20 (по смете). Сметная стоимость в ц.2019 г. - 74483,01 тыс. руб.</t>
  </si>
  <si>
    <t>Разработка ПСД планируется за счет средст областного бюджета  в 2021  г. ТЭО разработано, находится на согласовании. Земельный участок в стадии формирования.</t>
  </si>
  <si>
    <t>Положительное заключение ГАУ "Леноблгосэкспертиза" от 04.09.2019 г. №47-1-0165-19. Сметная стоимость в ц.2019 г. 9391,06 тыс. руб.</t>
  </si>
  <si>
    <t>ПСД разработана и находится в ГАУ "Леноблгосэкспертиза".</t>
  </si>
  <si>
    <t xml:space="preserve">ПСД в стадии разработки. </t>
  </si>
  <si>
    <t xml:space="preserve">Разработка ПСД планируется за счет средст областного бюджета  в 2021 г. ТЭО разработано, находится на согласовании. </t>
  </si>
  <si>
    <t>Разработка ПСД планируется за счет средст областного бюджета  в 2021 г. ТЭО разработано, находится на согласовании. Кадастровый номер земельного участка 47:26:0403001:490</t>
  </si>
  <si>
    <t>Разработка ПСД планируется за счет средст областного бюджета  в 2021 г. ТЭО разработано, находится на согласовании. Кадастровый номер земельного участка 47:26:0401007:171</t>
  </si>
  <si>
    <t>Разработка ПСД планируется за счет средст областного бюджета  в 2021 г. ТЭО разработано, находится на согласовании. Кадастровый номер земельного участка: 47:20:1001006:18</t>
  </si>
  <si>
    <t xml:space="preserve">ПСД разработана. Получение положительного заключения государственной экспертищы планируется в декабре 2020 г. ТЭО разработано, находится на согласовании. </t>
  </si>
  <si>
    <t>ПСД разработана. Получение положительного заключения государственной экспертищы планируется в декабре 2020 г.</t>
  </si>
  <si>
    <t>Разработка ПСД планируется за счет средств областного бюджета в 2021 г.  ТЭО согласовано отраслевыми органами исполнительной власти, имеется положительное заключение комитета экономического развития и инвестиционной деятельности Ленинградской области. Кадастровый номер земельного участка: 47:26:0201002:28</t>
  </si>
  <si>
    <t>Разработка ПСД планируется за счет средств областного бюджета в 2021 г.  ТЭО разработано и находится на согласовании. Кадастровый номер земельного участка: 47:26:0220001:214</t>
  </si>
  <si>
    <t>ПСД разработана и находится на проверке в ГАУ "Леноблгосэкспертиза".  ТЭО согласовано отраслевыми органами исполнительной власти, имеется положительное заключение комитета экономического развития и инвестиционной деятельности Ленинградской области. Кадастровый номер земельного участка: 47:26:0204001:503</t>
  </si>
  <si>
    <t>ПСД разработана и находится на проверке в ГАУ "Леноблгосэкспертиза".  ТЭО согласовано отраслевыми органами исполнительной власти, имеется положительное заключение комитета экономического развития и инвестиционной деятельности Ленинградской области. Кадастровый номер земельного участка: 47:26:0220001:211</t>
  </si>
  <si>
    <t>Разработка ПСД планируется за счет средст областного бюджета  в 2021 г. ТЭО разработано, находится на согласовании. Земельный участок в стадии оформления.</t>
  </si>
  <si>
    <t>Разработка ПСД планируется за счет средст областного бюджета  в 2021-2022 гг. ТЭО разработано, находится на согласовании. Кадастровый номер земельного участка: 47:22:0115001:47</t>
  </si>
  <si>
    <t>Положительное заключение ГАУ "Леноблгосэкспертиза" от 10.10.2019 №47-1-0189-19. Сметная стоимость в ц. 2019 г. - 19684,82 тыс. руб.</t>
  </si>
  <si>
    <t>ПСД разработана и находится в ГАУ "Леноблгосэкспертиза". Планируемый срок получения положительного заключения  - май 2020 года.</t>
  </si>
  <si>
    <t>ПСД разработана. Планируемый срок получения положительного заключения ГАУ "Леноблгосэкспертиза" - IV квартал 2020 года.</t>
  </si>
  <si>
    <t>ПСД разработана. Планируемый срок получения положительного заключения ГАУ "Леноблгосэкспертиза" - II квартал 2021 года.</t>
  </si>
  <si>
    <t>Положительное заключение ГАУ "Леноблгосэкпертиза" от 29.10.2019 №47-1-0197-19. Сметная стоимость  в ц.2019 г. -  8514,11 тыс.руб.</t>
  </si>
  <si>
    <t xml:space="preserve">ПСД разработана. Получение положительного заключения государственной экспертищы планируется в III кв. 2020 г. ТЭО разработано, находится на согласовании. </t>
  </si>
  <si>
    <t>Разработка ПСД планируется за счет средст областного бюджета  в 2021 г. ТЭО разработано, находится на согласовании. Земельный участок в стадии формирования.</t>
  </si>
  <si>
    <t>Положительное заключение ГАУ "Леноблгосэкспертиза" от 09.08.2019 №47-1-0149-19. Сметная стоимость в ц. 2019 г. - 2362,24 тыс. руб.</t>
  </si>
  <si>
    <t>Разработка ПСД планируется за счет средст областного бюджета  в 2021-2022 гг. ТЭО разработано, находится на согласовании. Кадастровый номер земельного участка: 47:10:0213004:257</t>
  </si>
  <si>
    <t>ПСД в стадии разработки. Планируемый срок получения положительного заключения ГАУ "Леноблэкспертиза"- II квартал 2022 г.</t>
  </si>
  <si>
    <t>Положительное заключение ГАУ "Леноблгосэкспертиза" от 14.01.2020 №47-1-0006-20. Сметная стоимость в ц. 2019 г. - 8002,11 тыс. руб.</t>
  </si>
  <si>
    <t>Положительное заключение ГАУ "Леноблгосэкспертиза" от 14.01.2020 №47-1-0005-20. Сметная стоимость в ц. 2019 г. - 27314,84 тыс. руб.</t>
  </si>
  <si>
    <t>Положительное заключение ГАУ "Леноблгосэкспертиза" от 14.01.2020 №47-1-0004-20. Сметная стоимость в ц. 2019 г. - 22017,99 тыс. руб.</t>
  </si>
  <si>
    <t>ПСД разработана и находится в ГАУ "Леноблгосэкспертиза". Планируемый срок получения положительного заключения  - IV квартал 2020 года.</t>
  </si>
  <si>
    <t>Положительное заключение ГАУ "Леноблгосэкпертиза" от 04.03.2020 №47-1-1-3-005986-2020 (по проекту); от 04.03.2020 №47-1-0036-20. Сметная стоимость  в ц.2020 г. -  368440,87 тыс.руб.</t>
  </si>
  <si>
    <t xml:space="preserve">Разработка ПСД планируется за счет средств областного бюджета в 2021-2022 гг.  ТЭО разработано и находится на согласовании. </t>
  </si>
  <si>
    <t>ПСД разработана. Имеется положительное заключение ГАУ "Леноблгосэкспертиза" на сметную документацию по ремонтным работам. Планируется проведение повторной экспертизы для выполнения работ по капитальному ремонту объекта.Планируемый срок получения положительного заключения ГАУ "Леноблгосэкспертиза" - III квартал 2020 года.</t>
  </si>
  <si>
    <t>Разработка ПСД планируется за счет средст областного бюджета  в 2021 г. ТЭО разработано, находится на согласовании. Кадастровый номер земельного участка: 47:14:1204016:5</t>
  </si>
  <si>
    <t>Разработка ПСД планируется за счет средст областного бюджета  в 2021 г. ТЭО разработано, находится на согласовании. Кадастровый номер земельного участка: 47:14:0903046:10</t>
  </si>
  <si>
    <t>Положительное заключение ГАУ "Леноблгосэкспертиза" №47-1-4-0243-15 от 24.12.2015</t>
  </si>
  <si>
    <t>Положительное заключение ГАУ "Леноблгосэкспертиза" от 05.12.2016 г. №47-1-7-0851-19. Сметная 6стоимость в ц.2016 г. 35200,52 тыс. руб.</t>
  </si>
  <si>
    <t>Комплексное развитие Торковичского сельского поселения Лужского муниципального района Ленингралской области</t>
  </si>
  <si>
    <t>Проект рейтинга перспективных проектов комплексного развития сельских территорий (сельских агломераций)</t>
  </si>
  <si>
    <t>ПСД разработана. Планируемый срок получения положительного заключения ГАУ "Леноблэкспертиза"- III квартал 2020 г.</t>
  </si>
  <si>
    <t>УТВЕРЖДЕН</t>
  </si>
  <si>
    <t>распоряжением комитета по агропромышленному и рыбохозяйственному комплексу</t>
  </si>
  <si>
    <t>(приложение)</t>
  </si>
  <si>
    <t>Ленинградской области от 20.05.2020 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</si>
</sst>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74"/>
  <sheetViews>
    <sheetView tabSelected="1" view="pageBreakPreview" zoomScale="60" zoomScaleNormal="50" workbookViewId="0">
      <pane ySplit="7" topLeftCell="A8" activePane="bottomLeft" state="frozen"/>
      <selection pane="bottomLeft" activeCell="I269" sqref="I269"/>
    </sheetView>
  </sheetViews>
  <sheetFormatPr defaultRowHeight="18.75" x14ac:dyDescent="0.3"/>
  <cols>
    <col min="1" max="1" width="6.125" style="1" customWidth="1"/>
    <col min="2" max="2" width="12.375" style="1" customWidth="1"/>
    <col min="3" max="3" width="38.625" style="1" customWidth="1"/>
    <col min="4" max="4" width="90.5" style="1" customWidth="1"/>
    <col min="5" max="5" width="34.5" style="1" customWidth="1"/>
    <col min="6" max="7" width="33.25" style="1" customWidth="1"/>
    <col min="8" max="8" width="26.625" style="1" customWidth="1"/>
    <col min="9" max="14" width="18.5" style="1" customWidth="1"/>
    <col min="15" max="15" width="26.125" style="1" customWidth="1"/>
    <col min="16" max="16" width="24.875" style="1" customWidth="1"/>
    <col min="17" max="16384" width="9" style="1"/>
  </cols>
  <sheetData>
    <row r="1" spans="1:18" ht="36" customHeigh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24" t="s">
        <v>191</v>
      </c>
      <c r="M1" s="24"/>
      <c r="N1" s="24"/>
      <c r="O1" s="24"/>
      <c r="P1" s="24"/>
      <c r="Q1" s="5"/>
      <c r="R1" s="5"/>
    </row>
    <row r="2" spans="1:18" ht="27" customHeigh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24" t="s">
        <v>192</v>
      </c>
      <c r="M2" s="24"/>
      <c r="N2" s="24"/>
      <c r="O2" s="24"/>
      <c r="P2" s="24"/>
      <c r="Q2" s="5"/>
      <c r="R2" s="5"/>
    </row>
    <row r="3" spans="1:18" ht="22.5" customHeigh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24" t="s">
        <v>194</v>
      </c>
      <c r="M3" s="24"/>
      <c r="N3" s="24"/>
      <c r="O3" s="24"/>
      <c r="P3" s="24"/>
      <c r="Q3" s="5"/>
      <c r="R3" s="5"/>
    </row>
    <row r="4" spans="1:18" ht="16.5" customHeigh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24" t="s">
        <v>193</v>
      </c>
      <c r="M4" s="24"/>
      <c r="N4" s="24"/>
      <c r="O4" s="24"/>
      <c r="P4" s="24"/>
      <c r="Q4" s="5"/>
      <c r="R4" s="5"/>
    </row>
    <row r="5" spans="1:18" ht="99.75" customHeight="1" x14ac:dyDescent="0.3">
      <c r="A5" s="23" t="s">
        <v>189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5"/>
      <c r="R5" s="5"/>
    </row>
    <row r="6" spans="1:18" s="3" customFormat="1" ht="57.75" customHeight="1" x14ac:dyDescent="0.25">
      <c r="A6" s="19" t="s">
        <v>0</v>
      </c>
      <c r="B6" s="20" t="s">
        <v>8</v>
      </c>
      <c r="C6" s="19" t="s">
        <v>11</v>
      </c>
      <c r="D6" s="19" t="s">
        <v>10</v>
      </c>
      <c r="E6" s="19" t="s">
        <v>1</v>
      </c>
      <c r="F6" s="19" t="s">
        <v>2</v>
      </c>
      <c r="G6" s="21" t="s">
        <v>9</v>
      </c>
      <c r="H6" s="19" t="s">
        <v>3</v>
      </c>
      <c r="I6" s="19" t="s">
        <v>7</v>
      </c>
      <c r="J6" s="19"/>
      <c r="K6" s="19"/>
      <c r="L6" s="19"/>
      <c r="M6" s="19"/>
      <c r="N6" s="19"/>
      <c r="O6" s="19" t="s">
        <v>13</v>
      </c>
      <c r="P6" s="19" t="s">
        <v>14</v>
      </c>
      <c r="Q6" s="7"/>
      <c r="R6" s="7"/>
    </row>
    <row r="7" spans="1:18" s="3" customFormat="1" ht="120.75" customHeight="1" x14ac:dyDescent="0.25">
      <c r="A7" s="19"/>
      <c r="B7" s="20"/>
      <c r="C7" s="19"/>
      <c r="D7" s="19"/>
      <c r="E7" s="19"/>
      <c r="F7" s="19"/>
      <c r="G7" s="22"/>
      <c r="H7" s="19"/>
      <c r="I7" s="15" t="s">
        <v>4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9"/>
      <c r="P7" s="19"/>
      <c r="Q7" s="7"/>
    </row>
    <row r="8" spans="1:18" s="2" customFormat="1" ht="23.2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8"/>
    </row>
    <row r="9" spans="1:18" s="2" customFormat="1" ht="78.75" customHeight="1" x14ac:dyDescent="0.25">
      <c r="A9" s="25">
        <v>1</v>
      </c>
      <c r="B9" s="25">
        <v>100</v>
      </c>
      <c r="C9" s="25" t="s">
        <v>15</v>
      </c>
      <c r="D9" s="13" t="s">
        <v>17</v>
      </c>
      <c r="E9" s="25" t="s">
        <v>18</v>
      </c>
      <c r="F9" s="25" t="s">
        <v>18</v>
      </c>
      <c r="G9" s="25" t="s">
        <v>169</v>
      </c>
      <c r="H9" s="13"/>
      <c r="I9" s="13"/>
      <c r="J9" s="13"/>
      <c r="K9" s="13"/>
      <c r="L9" s="13"/>
      <c r="M9" s="13"/>
      <c r="N9" s="13"/>
      <c r="O9" s="25" t="s">
        <v>25</v>
      </c>
      <c r="P9" s="25" t="s">
        <v>26</v>
      </c>
      <c r="Q9" s="8"/>
    </row>
    <row r="10" spans="1:18" s="2" customFormat="1" ht="32.25" customHeight="1" x14ac:dyDescent="0.25">
      <c r="A10" s="26"/>
      <c r="B10" s="26"/>
      <c r="C10" s="26"/>
      <c r="D10" s="25" t="s">
        <v>24</v>
      </c>
      <c r="E10" s="26"/>
      <c r="F10" s="26"/>
      <c r="G10" s="26"/>
      <c r="H10" s="13" t="s">
        <v>5</v>
      </c>
      <c r="I10" s="13">
        <f>J10+K10+L10+M10+N10</f>
        <v>29207.82</v>
      </c>
      <c r="J10" s="13">
        <v>29207.82</v>
      </c>
      <c r="K10" s="13">
        <v>0</v>
      </c>
      <c r="L10" s="13">
        <v>0</v>
      </c>
      <c r="M10" s="13">
        <v>0</v>
      </c>
      <c r="N10" s="13">
        <v>0</v>
      </c>
      <c r="O10" s="26"/>
      <c r="P10" s="26"/>
      <c r="Q10" s="8"/>
    </row>
    <row r="11" spans="1:18" s="2" customFormat="1" ht="32.25" customHeight="1" x14ac:dyDescent="0.25">
      <c r="A11" s="26"/>
      <c r="B11" s="26"/>
      <c r="C11" s="27"/>
      <c r="D11" s="27"/>
      <c r="E11" s="27"/>
      <c r="F11" s="27"/>
      <c r="G11" s="27"/>
      <c r="H11" s="13" t="s">
        <v>6</v>
      </c>
      <c r="I11" s="13">
        <f t="shared" ref="I11:I127" si="0">J11+K11+L11+M11+N11</f>
        <v>2888.69</v>
      </c>
      <c r="J11" s="13">
        <v>2888.69</v>
      </c>
      <c r="K11" s="13">
        <v>0</v>
      </c>
      <c r="L11" s="13">
        <v>0</v>
      </c>
      <c r="M11" s="13">
        <v>0</v>
      </c>
      <c r="N11" s="13">
        <v>0</v>
      </c>
      <c r="O11" s="27"/>
      <c r="P11" s="27"/>
      <c r="Q11" s="8"/>
    </row>
    <row r="12" spans="1:18" s="2" customFormat="1" ht="58.5" customHeight="1" x14ac:dyDescent="0.25">
      <c r="A12" s="26"/>
      <c r="B12" s="26"/>
      <c r="C12" s="25" t="s">
        <v>15</v>
      </c>
      <c r="D12" s="13" t="s">
        <v>27</v>
      </c>
      <c r="E12" s="25" t="s">
        <v>18</v>
      </c>
      <c r="F12" s="25" t="s">
        <v>18</v>
      </c>
      <c r="G12" s="25" t="s">
        <v>169</v>
      </c>
      <c r="H12" s="13"/>
      <c r="I12" s="13"/>
      <c r="J12" s="13"/>
      <c r="K12" s="13"/>
      <c r="L12" s="13"/>
      <c r="M12" s="13"/>
      <c r="N12" s="13"/>
      <c r="O12" s="25" t="s">
        <v>25</v>
      </c>
      <c r="P12" s="25" t="s">
        <v>26</v>
      </c>
      <c r="Q12" s="8"/>
    </row>
    <row r="13" spans="1:18" s="2" customFormat="1" ht="32.25" customHeight="1" x14ac:dyDescent="0.25">
      <c r="A13" s="26"/>
      <c r="B13" s="26"/>
      <c r="C13" s="26"/>
      <c r="D13" s="25" t="s">
        <v>24</v>
      </c>
      <c r="E13" s="26"/>
      <c r="F13" s="26"/>
      <c r="G13" s="26"/>
      <c r="H13" s="13" t="s">
        <v>5</v>
      </c>
      <c r="I13" s="13">
        <f t="shared" si="0"/>
        <v>74536.14</v>
      </c>
      <c r="J13" s="13">
        <v>74536.14</v>
      </c>
      <c r="K13" s="13">
        <v>0</v>
      </c>
      <c r="L13" s="13">
        <v>0</v>
      </c>
      <c r="M13" s="13">
        <v>0</v>
      </c>
      <c r="N13" s="13">
        <v>0</v>
      </c>
      <c r="O13" s="26"/>
      <c r="P13" s="26"/>
      <c r="Q13" s="8"/>
    </row>
    <row r="14" spans="1:18" s="2" customFormat="1" ht="32.25" customHeight="1" x14ac:dyDescent="0.25">
      <c r="A14" s="26"/>
      <c r="B14" s="26"/>
      <c r="C14" s="27"/>
      <c r="D14" s="27"/>
      <c r="E14" s="27"/>
      <c r="F14" s="27"/>
      <c r="G14" s="27"/>
      <c r="H14" s="13" t="s">
        <v>6</v>
      </c>
      <c r="I14" s="13">
        <f t="shared" si="0"/>
        <v>7371.7</v>
      </c>
      <c r="J14" s="13">
        <v>7371.7</v>
      </c>
      <c r="K14" s="13">
        <v>0</v>
      </c>
      <c r="L14" s="13">
        <v>0</v>
      </c>
      <c r="M14" s="13">
        <v>0</v>
      </c>
      <c r="N14" s="13">
        <v>0</v>
      </c>
      <c r="O14" s="27"/>
      <c r="P14" s="27"/>
      <c r="Q14" s="8"/>
    </row>
    <row r="15" spans="1:18" s="2" customFormat="1" ht="52.5" customHeight="1" x14ac:dyDescent="0.25">
      <c r="A15" s="26"/>
      <c r="B15" s="26"/>
      <c r="C15" s="25" t="s">
        <v>15</v>
      </c>
      <c r="D15" s="13" t="s">
        <v>28</v>
      </c>
      <c r="E15" s="25" t="s">
        <v>16</v>
      </c>
      <c r="F15" s="25" t="s">
        <v>16</v>
      </c>
      <c r="G15" s="25" t="s">
        <v>155</v>
      </c>
      <c r="I15" s="13"/>
      <c r="J15" s="13"/>
      <c r="K15" s="13"/>
      <c r="L15" s="13"/>
      <c r="M15" s="13"/>
      <c r="N15" s="13"/>
      <c r="O15" s="25" t="s">
        <v>29</v>
      </c>
      <c r="P15" s="25" t="s">
        <v>30</v>
      </c>
      <c r="Q15" s="8"/>
    </row>
    <row r="16" spans="1:18" s="2" customFormat="1" ht="32.25" customHeight="1" x14ac:dyDescent="0.25">
      <c r="A16" s="26"/>
      <c r="B16" s="26"/>
      <c r="C16" s="26"/>
      <c r="D16" s="25" t="s">
        <v>31</v>
      </c>
      <c r="E16" s="26"/>
      <c r="F16" s="26"/>
      <c r="G16" s="26"/>
      <c r="H16" s="13" t="s">
        <v>5</v>
      </c>
      <c r="I16" s="13">
        <f t="shared" si="0"/>
        <v>10746.3</v>
      </c>
      <c r="J16" s="13">
        <v>10746.3</v>
      </c>
      <c r="K16" s="13">
        <v>0</v>
      </c>
      <c r="L16" s="13">
        <v>0</v>
      </c>
      <c r="M16" s="13">
        <v>0</v>
      </c>
      <c r="N16" s="13">
        <v>0</v>
      </c>
      <c r="O16" s="26"/>
      <c r="P16" s="26"/>
      <c r="Q16" s="8"/>
    </row>
    <row r="17" spans="1:17" s="2" customFormat="1" ht="32.25" customHeight="1" x14ac:dyDescent="0.25">
      <c r="A17" s="26"/>
      <c r="B17" s="26"/>
      <c r="C17" s="26"/>
      <c r="D17" s="27"/>
      <c r="E17" s="26"/>
      <c r="F17" s="26"/>
      <c r="G17" s="26"/>
      <c r="H17" s="13" t="s">
        <v>6</v>
      </c>
      <c r="I17" s="13">
        <f t="shared" si="0"/>
        <v>108.55</v>
      </c>
      <c r="J17" s="13">
        <v>108.55</v>
      </c>
      <c r="K17" s="13">
        <v>0</v>
      </c>
      <c r="L17" s="13">
        <v>0</v>
      </c>
      <c r="M17" s="13">
        <v>0</v>
      </c>
      <c r="N17" s="13">
        <v>0</v>
      </c>
      <c r="O17" s="26"/>
      <c r="P17" s="26"/>
      <c r="Q17" s="8"/>
    </row>
    <row r="18" spans="1:17" s="2" customFormat="1" ht="32.25" customHeight="1" x14ac:dyDescent="0.25">
      <c r="A18" s="26"/>
      <c r="B18" s="26"/>
      <c r="C18" s="26"/>
      <c r="D18" s="25" t="s">
        <v>32</v>
      </c>
      <c r="E18" s="26"/>
      <c r="F18" s="26"/>
      <c r="G18" s="26"/>
      <c r="H18" s="13" t="s">
        <v>5</v>
      </c>
      <c r="I18" s="13">
        <f t="shared" si="0"/>
        <v>82170.7</v>
      </c>
      <c r="J18" s="13">
        <v>0</v>
      </c>
      <c r="K18" s="13">
        <v>40856.199999999997</v>
      </c>
      <c r="L18" s="13">
        <v>41314.5</v>
      </c>
      <c r="M18" s="13">
        <v>0</v>
      </c>
      <c r="N18" s="13">
        <v>0</v>
      </c>
      <c r="O18" s="26"/>
      <c r="P18" s="26"/>
      <c r="Q18" s="8"/>
    </row>
    <row r="19" spans="1:17" s="2" customFormat="1" ht="32.25" customHeight="1" x14ac:dyDescent="0.25">
      <c r="A19" s="26"/>
      <c r="B19" s="26"/>
      <c r="C19" s="27"/>
      <c r="D19" s="27"/>
      <c r="E19" s="27"/>
      <c r="F19" s="27"/>
      <c r="G19" s="27"/>
      <c r="H19" s="13" t="s">
        <v>6</v>
      </c>
      <c r="I19" s="13">
        <f t="shared" si="0"/>
        <v>830.01</v>
      </c>
      <c r="J19" s="13">
        <v>0</v>
      </c>
      <c r="K19" s="13">
        <v>412.69</v>
      </c>
      <c r="L19" s="13">
        <v>417.32</v>
      </c>
      <c r="M19" s="13">
        <v>0</v>
      </c>
      <c r="N19" s="13">
        <v>0</v>
      </c>
      <c r="O19" s="27"/>
      <c r="P19" s="27"/>
      <c r="Q19" s="8"/>
    </row>
    <row r="20" spans="1:17" s="2" customFormat="1" ht="32.25" customHeight="1" x14ac:dyDescent="0.25">
      <c r="A20" s="26"/>
      <c r="B20" s="26"/>
      <c r="C20" s="25" t="s">
        <v>15</v>
      </c>
      <c r="D20" s="13" t="s">
        <v>33</v>
      </c>
      <c r="E20" s="25" t="s">
        <v>16</v>
      </c>
      <c r="F20" s="25" t="s">
        <v>16</v>
      </c>
      <c r="G20" s="25" t="s">
        <v>170</v>
      </c>
      <c r="H20" s="13"/>
      <c r="I20" s="13"/>
      <c r="J20" s="13"/>
      <c r="K20" s="13"/>
      <c r="L20" s="13"/>
      <c r="M20" s="13"/>
      <c r="N20" s="13"/>
      <c r="O20" s="25" t="s">
        <v>34</v>
      </c>
      <c r="P20" s="25" t="s">
        <v>35</v>
      </c>
      <c r="Q20" s="8"/>
    </row>
    <row r="21" spans="1:17" s="2" customFormat="1" ht="32.25" customHeight="1" x14ac:dyDescent="0.25">
      <c r="A21" s="26"/>
      <c r="B21" s="26"/>
      <c r="C21" s="26"/>
      <c r="D21" s="25" t="s">
        <v>32</v>
      </c>
      <c r="E21" s="26"/>
      <c r="F21" s="26"/>
      <c r="G21" s="26"/>
      <c r="H21" s="13" t="s">
        <v>5</v>
      </c>
      <c r="I21" s="13">
        <f t="shared" si="0"/>
        <v>33888.699999999997</v>
      </c>
      <c r="J21" s="13">
        <v>0</v>
      </c>
      <c r="K21" s="13">
        <v>33888.699999999997</v>
      </c>
      <c r="L21" s="13">
        <v>0</v>
      </c>
      <c r="M21" s="13">
        <v>0</v>
      </c>
      <c r="N21" s="13">
        <v>0</v>
      </c>
      <c r="O21" s="26"/>
      <c r="P21" s="26"/>
      <c r="Q21" s="8"/>
    </row>
    <row r="22" spans="1:17" s="2" customFormat="1" ht="32.25" customHeight="1" x14ac:dyDescent="0.25">
      <c r="A22" s="26"/>
      <c r="B22" s="26"/>
      <c r="C22" s="27"/>
      <c r="D22" s="27"/>
      <c r="E22" s="27"/>
      <c r="F22" s="27"/>
      <c r="G22" s="27"/>
      <c r="H22" s="13" t="s">
        <v>6</v>
      </c>
      <c r="I22" s="13">
        <f t="shared" si="0"/>
        <v>1783.62</v>
      </c>
      <c r="J22" s="13">
        <v>0</v>
      </c>
      <c r="K22" s="13">
        <v>1783.62</v>
      </c>
      <c r="L22" s="13">
        <v>0</v>
      </c>
      <c r="M22" s="13">
        <v>0</v>
      </c>
      <c r="N22" s="13">
        <v>0</v>
      </c>
      <c r="O22" s="27"/>
      <c r="P22" s="27"/>
      <c r="Q22" s="8"/>
    </row>
    <row r="23" spans="1:17" s="2" customFormat="1" ht="32.25" customHeight="1" x14ac:dyDescent="0.25">
      <c r="A23" s="26"/>
      <c r="B23" s="26"/>
      <c r="C23" s="25" t="s">
        <v>15</v>
      </c>
      <c r="D23" s="13" t="s">
        <v>36</v>
      </c>
      <c r="E23" s="25" t="s">
        <v>16</v>
      </c>
      <c r="F23" s="25" t="s">
        <v>16</v>
      </c>
      <c r="G23" s="25" t="s">
        <v>171</v>
      </c>
      <c r="H23" s="13"/>
      <c r="I23" s="13"/>
      <c r="J23" s="13"/>
      <c r="K23" s="13"/>
      <c r="L23" s="13"/>
      <c r="M23" s="13"/>
      <c r="N23" s="13"/>
      <c r="O23" s="25" t="s">
        <v>37</v>
      </c>
      <c r="P23" s="25" t="s">
        <v>38</v>
      </c>
      <c r="Q23" s="8"/>
    </row>
    <row r="24" spans="1:17" s="2" customFormat="1" ht="48" customHeight="1" x14ac:dyDescent="0.25">
      <c r="A24" s="26"/>
      <c r="B24" s="26"/>
      <c r="C24" s="26"/>
      <c r="D24" s="25" t="s">
        <v>24</v>
      </c>
      <c r="E24" s="26"/>
      <c r="F24" s="26"/>
      <c r="G24" s="26"/>
      <c r="H24" s="13" t="s">
        <v>5</v>
      </c>
      <c r="I24" s="13">
        <f t="shared" si="0"/>
        <v>8487.94</v>
      </c>
      <c r="J24" s="13">
        <v>8487.94</v>
      </c>
      <c r="K24" s="13">
        <v>0</v>
      </c>
      <c r="L24" s="13">
        <v>0</v>
      </c>
      <c r="M24" s="13">
        <v>0</v>
      </c>
      <c r="N24" s="13">
        <v>0</v>
      </c>
      <c r="O24" s="26"/>
      <c r="P24" s="26"/>
      <c r="Q24" s="8"/>
    </row>
    <row r="25" spans="1:17" s="2" customFormat="1" ht="40.5" customHeight="1" x14ac:dyDescent="0.25">
      <c r="A25" s="27"/>
      <c r="B25" s="27"/>
      <c r="C25" s="27"/>
      <c r="D25" s="27"/>
      <c r="E25" s="27"/>
      <c r="F25" s="27"/>
      <c r="G25" s="27"/>
      <c r="H25" s="13" t="s">
        <v>6</v>
      </c>
      <c r="I25" s="13">
        <f t="shared" si="0"/>
        <v>447.75</v>
      </c>
      <c r="J25" s="13">
        <v>447.75</v>
      </c>
      <c r="K25" s="13">
        <v>0</v>
      </c>
      <c r="L25" s="13">
        <v>0</v>
      </c>
      <c r="M25" s="13">
        <v>0</v>
      </c>
      <c r="N25" s="13">
        <v>0</v>
      </c>
      <c r="O25" s="27"/>
      <c r="P25" s="27"/>
      <c r="Q25" s="8"/>
    </row>
    <row r="26" spans="1:17" s="2" customFormat="1" ht="46.5" customHeight="1" x14ac:dyDescent="0.25">
      <c r="A26" s="25">
        <v>2</v>
      </c>
      <c r="B26" s="25">
        <v>95</v>
      </c>
      <c r="C26" s="25" t="s">
        <v>39</v>
      </c>
      <c r="D26" s="13" t="s">
        <v>40</v>
      </c>
      <c r="E26" s="25" t="s">
        <v>41</v>
      </c>
      <c r="F26" s="25" t="s">
        <v>41</v>
      </c>
      <c r="G26" s="25" t="s">
        <v>149</v>
      </c>
      <c r="H26" s="13"/>
      <c r="I26" s="13"/>
      <c r="J26" s="13"/>
      <c r="K26" s="13"/>
      <c r="L26" s="13"/>
      <c r="M26" s="13"/>
      <c r="N26" s="13"/>
      <c r="O26" s="25" t="s">
        <v>25</v>
      </c>
      <c r="P26" s="25" t="s">
        <v>35</v>
      </c>
      <c r="Q26" s="8"/>
    </row>
    <row r="27" spans="1:17" s="2" customFormat="1" ht="46.5" customHeight="1" x14ac:dyDescent="0.25">
      <c r="A27" s="26"/>
      <c r="B27" s="26"/>
      <c r="C27" s="26"/>
      <c r="D27" s="25" t="s">
        <v>32</v>
      </c>
      <c r="E27" s="26"/>
      <c r="F27" s="26"/>
      <c r="G27" s="26"/>
      <c r="H27" s="13" t="s">
        <v>5</v>
      </c>
      <c r="I27" s="13">
        <f t="shared" si="0"/>
        <v>276192.52876000002</v>
      </c>
      <c r="J27" s="13">
        <v>99411.789000000004</v>
      </c>
      <c r="K27" s="13">
        <v>176780.73976</v>
      </c>
      <c r="L27" s="13">
        <v>0</v>
      </c>
      <c r="M27" s="13">
        <v>0</v>
      </c>
      <c r="N27" s="13">
        <v>0</v>
      </c>
      <c r="O27" s="26"/>
      <c r="P27" s="26"/>
      <c r="Q27" s="8"/>
    </row>
    <row r="28" spans="1:17" s="2" customFormat="1" ht="46.5" customHeight="1" x14ac:dyDescent="0.25">
      <c r="A28" s="26"/>
      <c r="B28" s="26"/>
      <c r="C28" s="27"/>
      <c r="D28" s="27"/>
      <c r="E28" s="27"/>
      <c r="F28" s="27"/>
      <c r="G28" s="27"/>
      <c r="H28" s="13" t="s">
        <v>6</v>
      </c>
      <c r="I28" s="13">
        <f t="shared" si="0"/>
        <v>24016.741240000007</v>
      </c>
      <c r="J28" s="13">
        <v>8644.5030000000006</v>
      </c>
      <c r="K28" s="13">
        <v>15372.238240000006</v>
      </c>
      <c r="L28" s="13">
        <v>0</v>
      </c>
      <c r="M28" s="13">
        <v>0</v>
      </c>
      <c r="N28" s="13">
        <v>0</v>
      </c>
      <c r="O28" s="27"/>
      <c r="P28" s="27"/>
      <c r="Q28" s="8"/>
    </row>
    <row r="29" spans="1:17" s="2" customFormat="1" ht="32.25" customHeight="1" x14ac:dyDescent="0.25">
      <c r="A29" s="26"/>
      <c r="B29" s="26"/>
      <c r="C29" s="25" t="s">
        <v>39</v>
      </c>
      <c r="D29" s="13" t="s">
        <v>42</v>
      </c>
      <c r="E29" s="25" t="s">
        <v>41</v>
      </c>
      <c r="F29" s="25" t="s">
        <v>41</v>
      </c>
      <c r="G29" s="25" t="s">
        <v>150</v>
      </c>
      <c r="H29" s="13"/>
      <c r="I29" s="13"/>
      <c r="J29" s="13"/>
      <c r="K29" s="13"/>
      <c r="L29" s="13"/>
      <c r="M29" s="13"/>
      <c r="N29" s="13"/>
      <c r="O29" s="25" t="s">
        <v>34</v>
      </c>
      <c r="P29" s="25" t="s">
        <v>43</v>
      </c>
      <c r="Q29" s="8"/>
    </row>
    <row r="30" spans="1:17" s="2" customFormat="1" ht="32.25" customHeight="1" x14ac:dyDescent="0.25">
      <c r="A30" s="26"/>
      <c r="B30" s="26"/>
      <c r="C30" s="26"/>
      <c r="D30" s="25" t="s">
        <v>24</v>
      </c>
      <c r="E30" s="26"/>
      <c r="F30" s="26"/>
      <c r="G30" s="26"/>
      <c r="H30" s="13" t="s">
        <v>5</v>
      </c>
      <c r="I30" s="13">
        <f t="shared" si="0"/>
        <v>72714.024000000005</v>
      </c>
      <c r="J30" s="13">
        <v>72714.024000000005</v>
      </c>
      <c r="K30" s="13">
        <v>0</v>
      </c>
      <c r="L30" s="13">
        <v>0</v>
      </c>
      <c r="M30" s="13">
        <v>0</v>
      </c>
      <c r="N30" s="13">
        <v>0</v>
      </c>
      <c r="O30" s="26"/>
      <c r="P30" s="26"/>
      <c r="Q30" s="8"/>
    </row>
    <row r="31" spans="1:17" s="2" customFormat="1" ht="32.25" customHeight="1" x14ac:dyDescent="0.25">
      <c r="A31" s="27"/>
      <c r="B31" s="27"/>
      <c r="C31" s="27"/>
      <c r="D31" s="27"/>
      <c r="E31" s="27"/>
      <c r="F31" s="27"/>
      <c r="G31" s="27"/>
      <c r="H31" s="13" t="s">
        <v>6</v>
      </c>
      <c r="I31" s="13">
        <f t="shared" si="0"/>
        <v>8079.3360000000002</v>
      </c>
      <c r="J31" s="13">
        <v>8079.3360000000002</v>
      </c>
      <c r="K31" s="13">
        <v>0</v>
      </c>
      <c r="L31" s="13">
        <v>0</v>
      </c>
      <c r="M31" s="13">
        <v>0</v>
      </c>
      <c r="N31" s="13">
        <v>0</v>
      </c>
      <c r="O31" s="27"/>
      <c r="P31" s="27"/>
      <c r="Q31" s="8"/>
    </row>
    <row r="32" spans="1:17" s="2" customFormat="1" ht="60.75" customHeight="1" x14ac:dyDescent="0.25">
      <c r="A32" s="25">
        <v>3</v>
      </c>
      <c r="B32" s="25">
        <v>80</v>
      </c>
      <c r="C32" s="25" t="s">
        <v>48</v>
      </c>
      <c r="D32" s="13" t="s">
        <v>44</v>
      </c>
      <c r="E32" s="25" t="s">
        <v>49</v>
      </c>
      <c r="F32" s="25" t="s">
        <v>49</v>
      </c>
      <c r="G32" s="25" t="s">
        <v>164</v>
      </c>
      <c r="H32" s="13"/>
      <c r="I32" s="13"/>
      <c r="J32" s="13"/>
      <c r="K32" s="13"/>
      <c r="L32" s="13"/>
      <c r="M32" s="13"/>
      <c r="N32" s="13"/>
      <c r="O32" s="25" t="s">
        <v>34</v>
      </c>
      <c r="P32" s="25" t="s">
        <v>35</v>
      </c>
      <c r="Q32" s="8"/>
    </row>
    <row r="33" spans="1:17" s="2" customFormat="1" ht="60.75" customHeight="1" x14ac:dyDescent="0.25">
      <c r="A33" s="26"/>
      <c r="B33" s="26"/>
      <c r="C33" s="26"/>
      <c r="D33" s="25" t="s">
        <v>32</v>
      </c>
      <c r="E33" s="26"/>
      <c r="F33" s="26"/>
      <c r="G33" s="26"/>
      <c r="H33" s="13" t="s">
        <v>5</v>
      </c>
      <c r="I33" s="13">
        <f t="shared" si="0"/>
        <v>21678.862700000001</v>
      </c>
      <c r="J33" s="13">
        <v>21678.862700000001</v>
      </c>
      <c r="K33" s="13">
        <v>0</v>
      </c>
      <c r="L33" s="13">
        <v>0</v>
      </c>
      <c r="M33" s="13">
        <v>0</v>
      </c>
      <c r="N33" s="13">
        <v>0</v>
      </c>
      <c r="O33" s="26"/>
      <c r="P33" s="26"/>
      <c r="Q33" s="8"/>
    </row>
    <row r="34" spans="1:17" s="2" customFormat="1" ht="60.75" customHeight="1" x14ac:dyDescent="0.25">
      <c r="A34" s="26"/>
      <c r="B34" s="26"/>
      <c r="C34" s="27"/>
      <c r="D34" s="27"/>
      <c r="E34" s="27"/>
      <c r="F34" s="27"/>
      <c r="G34" s="27"/>
      <c r="H34" s="13" t="s">
        <v>6</v>
      </c>
      <c r="I34" s="13">
        <f t="shared" si="0"/>
        <v>218.9785</v>
      </c>
      <c r="J34" s="13">
        <v>218.9785</v>
      </c>
      <c r="K34" s="13">
        <v>0</v>
      </c>
      <c r="L34" s="13">
        <v>0</v>
      </c>
      <c r="M34" s="13">
        <v>0</v>
      </c>
      <c r="N34" s="13">
        <v>0</v>
      </c>
      <c r="O34" s="27"/>
      <c r="P34" s="27"/>
      <c r="Q34" s="8"/>
    </row>
    <row r="35" spans="1:17" s="2" customFormat="1" ht="70.5" customHeight="1" x14ac:dyDescent="0.25">
      <c r="A35" s="26"/>
      <c r="B35" s="26"/>
      <c r="C35" s="25" t="s">
        <v>48</v>
      </c>
      <c r="D35" s="13" t="s">
        <v>45</v>
      </c>
      <c r="E35" s="25" t="s">
        <v>49</v>
      </c>
      <c r="F35" s="25" t="s">
        <v>49</v>
      </c>
      <c r="G35" s="25" t="s">
        <v>163</v>
      </c>
      <c r="H35" s="13"/>
      <c r="I35" s="13"/>
      <c r="J35" s="13"/>
      <c r="K35" s="13"/>
      <c r="L35" s="13"/>
      <c r="M35" s="13"/>
      <c r="N35" s="13"/>
      <c r="O35" s="25" t="s">
        <v>34</v>
      </c>
      <c r="P35" s="25" t="s">
        <v>35</v>
      </c>
      <c r="Q35" s="8"/>
    </row>
    <row r="36" spans="1:17" s="2" customFormat="1" ht="70.5" customHeight="1" x14ac:dyDescent="0.25">
      <c r="A36" s="26"/>
      <c r="B36" s="26"/>
      <c r="C36" s="26"/>
      <c r="D36" s="25" t="s">
        <v>32</v>
      </c>
      <c r="E36" s="26"/>
      <c r="F36" s="26"/>
      <c r="G36" s="26"/>
      <c r="H36" s="13" t="s">
        <v>5</v>
      </c>
      <c r="I36" s="13">
        <f t="shared" si="0"/>
        <v>21651.9758</v>
      </c>
      <c r="J36" s="13">
        <v>21651.9758</v>
      </c>
      <c r="K36" s="13">
        <v>0</v>
      </c>
      <c r="L36" s="13">
        <v>0</v>
      </c>
      <c r="M36" s="13">
        <v>0</v>
      </c>
      <c r="N36" s="13">
        <v>0</v>
      </c>
      <c r="O36" s="26"/>
      <c r="P36" s="26"/>
      <c r="Q36" s="8"/>
    </row>
    <row r="37" spans="1:17" s="2" customFormat="1" ht="70.5" customHeight="1" x14ac:dyDescent="0.25">
      <c r="A37" s="26"/>
      <c r="B37" s="26"/>
      <c r="C37" s="27"/>
      <c r="D37" s="27"/>
      <c r="E37" s="27"/>
      <c r="F37" s="27"/>
      <c r="G37" s="27"/>
      <c r="H37" s="13" t="s">
        <v>6</v>
      </c>
      <c r="I37" s="13">
        <f t="shared" si="0"/>
        <v>218.70679999999999</v>
      </c>
      <c r="J37" s="13">
        <v>218.70679999999999</v>
      </c>
      <c r="K37" s="13">
        <v>0</v>
      </c>
      <c r="L37" s="13">
        <v>0</v>
      </c>
      <c r="M37" s="13">
        <v>0</v>
      </c>
      <c r="N37" s="13">
        <v>0</v>
      </c>
      <c r="O37" s="27"/>
      <c r="P37" s="27"/>
      <c r="Q37" s="8"/>
    </row>
    <row r="38" spans="1:17" s="2" customFormat="1" ht="32.25" customHeight="1" x14ac:dyDescent="0.25">
      <c r="A38" s="26"/>
      <c r="B38" s="26"/>
      <c r="C38" s="25" t="s">
        <v>48</v>
      </c>
      <c r="D38" s="13" t="s">
        <v>46</v>
      </c>
      <c r="E38" s="25" t="s">
        <v>49</v>
      </c>
      <c r="F38" s="25" t="s">
        <v>49</v>
      </c>
      <c r="G38" s="25" t="s">
        <v>162</v>
      </c>
      <c r="H38" s="13"/>
      <c r="I38" s="13"/>
      <c r="J38" s="13"/>
      <c r="K38" s="13"/>
      <c r="L38" s="13"/>
      <c r="M38" s="13"/>
      <c r="N38" s="13"/>
      <c r="O38" s="25" t="s">
        <v>34</v>
      </c>
      <c r="P38" s="25" t="s">
        <v>35</v>
      </c>
      <c r="Q38" s="8"/>
    </row>
    <row r="39" spans="1:17" s="2" customFormat="1" ht="32.25" customHeight="1" x14ac:dyDescent="0.25">
      <c r="A39" s="26"/>
      <c r="B39" s="26"/>
      <c r="C39" s="26"/>
      <c r="D39" s="25" t="s">
        <v>31</v>
      </c>
      <c r="E39" s="26"/>
      <c r="F39" s="26"/>
      <c r="G39" s="26"/>
      <c r="H39" s="13" t="s">
        <v>5</v>
      </c>
      <c r="I39" s="13">
        <f t="shared" si="0"/>
        <v>4091.4027000000001</v>
      </c>
      <c r="J39" s="13">
        <v>1227.4208100000001</v>
      </c>
      <c r="K39" s="13">
        <v>2863.98189</v>
      </c>
      <c r="L39" s="13">
        <v>0</v>
      </c>
      <c r="M39" s="13">
        <v>0</v>
      </c>
      <c r="N39" s="13">
        <v>0</v>
      </c>
      <c r="O39" s="26"/>
      <c r="P39" s="26"/>
      <c r="Q39" s="8"/>
    </row>
    <row r="40" spans="1:17" s="2" customFormat="1" ht="32.25" customHeight="1" x14ac:dyDescent="0.25">
      <c r="A40" s="26"/>
      <c r="B40" s="26"/>
      <c r="C40" s="26"/>
      <c r="D40" s="27"/>
      <c r="E40" s="26"/>
      <c r="F40" s="26"/>
      <c r="G40" s="26"/>
      <c r="H40" s="13" t="s">
        <v>6</v>
      </c>
      <c r="I40" s="13">
        <f t="shared" si="0"/>
        <v>41.327300000000001</v>
      </c>
      <c r="J40" s="13">
        <v>12.39819</v>
      </c>
      <c r="K40" s="13">
        <v>28.929110000000001</v>
      </c>
      <c r="L40" s="13">
        <v>0</v>
      </c>
      <c r="M40" s="13">
        <v>0</v>
      </c>
      <c r="N40" s="13">
        <v>0</v>
      </c>
      <c r="O40" s="26"/>
      <c r="P40" s="26"/>
      <c r="Q40" s="8"/>
    </row>
    <row r="41" spans="1:17" s="2" customFormat="1" ht="32.25" customHeight="1" x14ac:dyDescent="0.25">
      <c r="A41" s="26"/>
      <c r="B41" s="26"/>
      <c r="C41" s="26"/>
      <c r="D41" s="25" t="s">
        <v>32</v>
      </c>
      <c r="E41" s="26"/>
      <c r="F41" s="26"/>
      <c r="G41" s="26"/>
      <c r="H41" s="13" t="s">
        <v>5</v>
      </c>
      <c r="I41" s="13">
        <f t="shared" si="0"/>
        <v>190596.8671</v>
      </c>
      <c r="J41" s="13">
        <v>0</v>
      </c>
      <c r="K41" s="13">
        <v>0</v>
      </c>
      <c r="L41" s="13">
        <v>74539.251900000003</v>
      </c>
      <c r="M41" s="13">
        <v>116057.6152</v>
      </c>
      <c r="N41" s="13">
        <v>0</v>
      </c>
      <c r="O41" s="26"/>
      <c r="P41" s="26"/>
      <c r="Q41" s="8"/>
    </row>
    <row r="42" spans="1:17" s="2" customFormat="1" ht="32.25" customHeight="1" x14ac:dyDescent="0.25">
      <c r="A42" s="26"/>
      <c r="B42" s="26"/>
      <c r="C42" s="27"/>
      <c r="D42" s="27"/>
      <c r="E42" s="27"/>
      <c r="F42" s="27"/>
      <c r="G42" s="27"/>
      <c r="H42" s="13" t="s">
        <v>6</v>
      </c>
      <c r="I42" s="13">
        <f t="shared" si="0"/>
        <v>1925.2208000000001</v>
      </c>
      <c r="J42" s="13">
        <v>0</v>
      </c>
      <c r="K42" s="13">
        <v>0</v>
      </c>
      <c r="L42" s="13">
        <v>752.92169999999999</v>
      </c>
      <c r="M42" s="13">
        <v>1172.2991</v>
      </c>
      <c r="N42" s="13">
        <v>0</v>
      </c>
      <c r="O42" s="27"/>
      <c r="P42" s="27"/>
      <c r="Q42" s="8"/>
    </row>
    <row r="43" spans="1:17" s="2" customFormat="1" ht="32.25" customHeight="1" x14ac:dyDescent="0.25">
      <c r="A43" s="26"/>
      <c r="B43" s="26"/>
      <c r="C43" s="25" t="s">
        <v>48</v>
      </c>
      <c r="D43" s="13" t="s">
        <v>47</v>
      </c>
      <c r="E43" s="25" t="s">
        <v>49</v>
      </c>
      <c r="F43" s="25" t="s">
        <v>49</v>
      </c>
      <c r="G43" s="25" t="s">
        <v>161</v>
      </c>
      <c r="H43" s="13"/>
      <c r="I43" s="13"/>
      <c r="J43" s="13"/>
      <c r="K43" s="13"/>
      <c r="L43" s="13"/>
      <c r="M43" s="13"/>
      <c r="N43" s="13"/>
      <c r="O43" s="25" t="s">
        <v>37</v>
      </c>
      <c r="P43" s="25" t="s">
        <v>35</v>
      </c>
      <c r="Q43" s="8"/>
    </row>
    <row r="44" spans="1:17" s="2" customFormat="1" ht="32.25" customHeight="1" x14ac:dyDescent="0.25">
      <c r="A44" s="26"/>
      <c r="B44" s="26"/>
      <c r="C44" s="26"/>
      <c r="D44" s="25" t="s">
        <v>31</v>
      </c>
      <c r="E44" s="26"/>
      <c r="F44" s="26"/>
      <c r="G44" s="26"/>
      <c r="H44" s="13" t="s">
        <v>5</v>
      </c>
      <c r="I44" s="13">
        <f t="shared" si="0"/>
        <v>8501.6646000000001</v>
      </c>
      <c r="J44" s="13">
        <v>2550.5</v>
      </c>
      <c r="K44" s="13">
        <v>5951.1646000000001</v>
      </c>
      <c r="L44" s="13">
        <v>0</v>
      </c>
      <c r="M44" s="13">
        <v>0</v>
      </c>
      <c r="N44" s="13">
        <v>0</v>
      </c>
      <c r="O44" s="26"/>
      <c r="P44" s="26"/>
      <c r="Q44" s="8"/>
    </row>
    <row r="45" spans="1:17" s="2" customFormat="1" ht="32.25" customHeight="1" x14ac:dyDescent="0.25">
      <c r="A45" s="26"/>
      <c r="B45" s="26"/>
      <c r="C45" s="26"/>
      <c r="D45" s="27"/>
      <c r="E45" s="26"/>
      <c r="F45" s="26"/>
      <c r="G45" s="26"/>
      <c r="H45" s="13" t="s">
        <v>6</v>
      </c>
      <c r="I45" s="13">
        <f t="shared" si="0"/>
        <v>85.875399999999999</v>
      </c>
      <c r="J45" s="13">
        <v>25.762619999999998</v>
      </c>
      <c r="K45" s="13">
        <v>60.112780000000001</v>
      </c>
      <c r="L45" s="13">
        <v>0</v>
      </c>
      <c r="M45" s="13">
        <v>0</v>
      </c>
      <c r="N45" s="13">
        <v>0</v>
      </c>
      <c r="O45" s="26"/>
      <c r="P45" s="26"/>
      <c r="Q45" s="8"/>
    </row>
    <row r="46" spans="1:17" s="2" customFormat="1" ht="32.25" customHeight="1" x14ac:dyDescent="0.25">
      <c r="A46" s="26"/>
      <c r="B46" s="26"/>
      <c r="C46" s="26"/>
      <c r="D46" s="25" t="s">
        <v>32</v>
      </c>
      <c r="E46" s="26"/>
      <c r="F46" s="26"/>
      <c r="G46" s="26"/>
      <c r="H46" s="13" t="s">
        <v>5</v>
      </c>
      <c r="I46" s="13">
        <f t="shared" si="0"/>
        <v>390802.18330000003</v>
      </c>
      <c r="J46" s="13">
        <v>0</v>
      </c>
      <c r="K46" s="13">
        <v>0</v>
      </c>
      <c r="L46" s="13">
        <v>156230.47959999999</v>
      </c>
      <c r="M46" s="13">
        <v>234571.70370000001</v>
      </c>
      <c r="N46" s="13">
        <v>0</v>
      </c>
      <c r="O46" s="26"/>
      <c r="P46" s="26"/>
      <c r="Q46" s="8"/>
    </row>
    <row r="47" spans="1:17" s="2" customFormat="1" ht="32.25" customHeight="1" x14ac:dyDescent="0.25">
      <c r="A47" s="27"/>
      <c r="B47" s="27"/>
      <c r="C47" s="27"/>
      <c r="D47" s="27"/>
      <c r="E47" s="27"/>
      <c r="F47" s="27"/>
      <c r="G47" s="27"/>
      <c r="H47" s="13" t="s">
        <v>6</v>
      </c>
      <c r="I47" s="13">
        <f t="shared" si="0"/>
        <v>3947.4966999999997</v>
      </c>
      <c r="J47" s="13">
        <v>0</v>
      </c>
      <c r="K47" s="13">
        <v>0</v>
      </c>
      <c r="L47" s="13">
        <v>1578.0856000000001</v>
      </c>
      <c r="M47" s="13">
        <v>2369.4110999999998</v>
      </c>
      <c r="N47" s="13">
        <v>0</v>
      </c>
      <c r="O47" s="27"/>
      <c r="P47" s="27"/>
      <c r="Q47" s="8"/>
    </row>
    <row r="48" spans="1:17" s="2" customFormat="1" ht="110.25" customHeight="1" x14ac:dyDescent="0.25">
      <c r="A48" s="25">
        <v>4</v>
      </c>
      <c r="B48" s="25">
        <v>73</v>
      </c>
      <c r="C48" s="25" t="s">
        <v>58</v>
      </c>
      <c r="D48" s="13" t="s">
        <v>50</v>
      </c>
      <c r="E48" s="25" t="s">
        <v>59</v>
      </c>
      <c r="F48" s="25" t="s">
        <v>59</v>
      </c>
      <c r="G48" s="25" t="s">
        <v>182</v>
      </c>
      <c r="H48" s="13"/>
      <c r="I48" s="13"/>
      <c r="J48" s="13"/>
      <c r="K48" s="13"/>
      <c r="L48" s="13"/>
      <c r="M48" s="13"/>
      <c r="N48" s="13"/>
      <c r="O48" s="25" t="s">
        <v>29</v>
      </c>
      <c r="P48" s="25" t="s">
        <v>30</v>
      </c>
      <c r="Q48" s="8"/>
    </row>
    <row r="49" spans="1:17" s="2" customFormat="1" x14ac:dyDescent="0.25">
      <c r="A49" s="26"/>
      <c r="B49" s="26"/>
      <c r="C49" s="26"/>
      <c r="D49" s="25" t="s">
        <v>31</v>
      </c>
      <c r="E49" s="26"/>
      <c r="F49" s="26"/>
      <c r="G49" s="26"/>
      <c r="H49" s="13" t="s">
        <v>5</v>
      </c>
      <c r="I49" s="13">
        <f t="shared" si="0"/>
        <v>2820.6439999999998</v>
      </c>
      <c r="J49" s="13">
        <v>1410.3219999999999</v>
      </c>
      <c r="K49" s="13">
        <v>1410.3219999999999</v>
      </c>
      <c r="L49" s="13">
        <v>0</v>
      </c>
      <c r="M49" s="13">
        <v>0</v>
      </c>
      <c r="N49" s="13">
        <v>0</v>
      </c>
      <c r="O49" s="26"/>
      <c r="P49" s="26"/>
      <c r="Q49" s="8"/>
    </row>
    <row r="50" spans="1:17" s="2" customFormat="1" x14ac:dyDescent="0.25">
      <c r="A50" s="26"/>
      <c r="B50" s="26"/>
      <c r="C50" s="26"/>
      <c r="D50" s="27"/>
      <c r="E50" s="26"/>
      <c r="F50" s="26"/>
      <c r="G50" s="26"/>
      <c r="H50" s="13" t="s">
        <v>6</v>
      </c>
      <c r="I50" s="13">
        <f t="shared" si="0"/>
        <v>28.49136</v>
      </c>
      <c r="J50" s="13">
        <v>14.24568</v>
      </c>
      <c r="K50" s="13">
        <v>14.24568</v>
      </c>
      <c r="L50" s="13">
        <v>0</v>
      </c>
      <c r="M50" s="13">
        <v>0</v>
      </c>
      <c r="N50" s="13">
        <v>0</v>
      </c>
      <c r="O50" s="26"/>
      <c r="P50" s="26"/>
      <c r="Q50" s="8"/>
    </row>
    <row r="51" spans="1:17" s="2" customFormat="1" x14ac:dyDescent="0.25">
      <c r="A51" s="26"/>
      <c r="B51" s="26"/>
      <c r="C51" s="26"/>
      <c r="D51" s="25" t="s">
        <v>32</v>
      </c>
      <c r="E51" s="26"/>
      <c r="F51" s="26"/>
      <c r="G51" s="26"/>
      <c r="H51" s="13" t="s">
        <v>5</v>
      </c>
      <c r="I51" s="13">
        <f t="shared" si="0"/>
        <v>18810</v>
      </c>
      <c r="J51" s="13">
        <v>0</v>
      </c>
      <c r="K51" s="13">
        <v>0</v>
      </c>
      <c r="L51" s="13">
        <v>18810</v>
      </c>
      <c r="M51" s="13">
        <v>0</v>
      </c>
      <c r="N51" s="13">
        <v>0</v>
      </c>
      <c r="O51" s="26"/>
      <c r="P51" s="26"/>
      <c r="Q51" s="8"/>
    </row>
    <row r="52" spans="1:17" s="2" customFormat="1" x14ac:dyDescent="0.25">
      <c r="A52" s="26"/>
      <c r="B52" s="26"/>
      <c r="C52" s="27"/>
      <c r="D52" s="27"/>
      <c r="E52" s="27"/>
      <c r="F52" s="27"/>
      <c r="G52" s="27"/>
      <c r="H52" s="13" t="s">
        <v>6</v>
      </c>
      <c r="I52" s="13">
        <f t="shared" si="0"/>
        <v>190</v>
      </c>
      <c r="J52" s="13">
        <v>0</v>
      </c>
      <c r="K52" s="13">
        <v>0</v>
      </c>
      <c r="L52" s="13">
        <v>190</v>
      </c>
      <c r="M52" s="13">
        <v>0</v>
      </c>
      <c r="N52" s="13">
        <v>0</v>
      </c>
      <c r="O52" s="27"/>
      <c r="P52" s="27"/>
      <c r="Q52" s="8"/>
    </row>
    <row r="53" spans="1:17" s="2" customFormat="1" ht="32.25" customHeight="1" x14ac:dyDescent="0.25">
      <c r="A53" s="26"/>
      <c r="B53" s="26"/>
      <c r="C53" s="25" t="s">
        <v>58</v>
      </c>
      <c r="D53" s="13" t="s">
        <v>51</v>
      </c>
      <c r="E53" s="25" t="s">
        <v>59</v>
      </c>
      <c r="F53" s="25" t="s">
        <v>59</v>
      </c>
      <c r="G53" s="25" t="s">
        <v>182</v>
      </c>
      <c r="H53" s="13"/>
      <c r="I53" s="13"/>
      <c r="J53" s="13"/>
      <c r="K53" s="13"/>
      <c r="L53" s="13"/>
      <c r="M53" s="13"/>
      <c r="N53" s="13"/>
      <c r="O53" s="25" t="s">
        <v>29</v>
      </c>
      <c r="P53" s="25" t="s">
        <v>30</v>
      </c>
      <c r="Q53" s="8"/>
    </row>
    <row r="54" spans="1:17" s="2" customFormat="1" ht="32.25" customHeight="1" x14ac:dyDescent="0.25">
      <c r="A54" s="26"/>
      <c r="B54" s="26"/>
      <c r="C54" s="26"/>
      <c r="D54" s="25" t="s">
        <v>31</v>
      </c>
      <c r="E54" s="26"/>
      <c r="F54" s="26"/>
      <c r="G54" s="26"/>
      <c r="H54" s="13" t="s">
        <v>5</v>
      </c>
      <c r="I54" s="13">
        <f t="shared" si="0"/>
        <v>2978.6480000000001</v>
      </c>
      <c r="J54" s="13">
        <v>1489.3240000000001</v>
      </c>
      <c r="K54" s="13">
        <v>1489.3240000000001</v>
      </c>
      <c r="L54" s="13">
        <v>0</v>
      </c>
      <c r="M54" s="13">
        <v>0</v>
      </c>
      <c r="N54" s="13">
        <v>0</v>
      </c>
      <c r="O54" s="26"/>
      <c r="P54" s="26"/>
      <c r="Q54" s="8"/>
    </row>
    <row r="55" spans="1:17" s="2" customFormat="1" ht="32.25" customHeight="1" x14ac:dyDescent="0.25">
      <c r="A55" s="26"/>
      <c r="B55" s="26"/>
      <c r="C55" s="26"/>
      <c r="D55" s="27"/>
      <c r="E55" s="26"/>
      <c r="F55" s="26"/>
      <c r="G55" s="26"/>
      <c r="H55" s="13" t="s">
        <v>6</v>
      </c>
      <c r="I55" s="13">
        <f t="shared" si="0"/>
        <v>30.08736</v>
      </c>
      <c r="J55" s="13">
        <v>15.04368</v>
      </c>
      <c r="K55" s="13">
        <v>15.04368</v>
      </c>
      <c r="L55" s="13">
        <v>0</v>
      </c>
      <c r="M55" s="13">
        <v>0</v>
      </c>
      <c r="N55" s="13">
        <v>0</v>
      </c>
      <c r="O55" s="26"/>
      <c r="P55" s="26"/>
      <c r="Q55" s="8"/>
    </row>
    <row r="56" spans="1:17" s="2" customFormat="1" ht="32.25" customHeight="1" x14ac:dyDescent="0.25">
      <c r="A56" s="26"/>
      <c r="B56" s="26"/>
      <c r="C56" s="26"/>
      <c r="D56" s="25" t="s">
        <v>32</v>
      </c>
      <c r="E56" s="26"/>
      <c r="F56" s="26"/>
      <c r="G56" s="26"/>
      <c r="H56" s="13" t="s">
        <v>5</v>
      </c>
      <c r="I56" s="13">
        <f t="shared" si="0"/>
        <v>37125</v>
      </c>
      <c r="J56" s="13">
        <v>0</v>
      </c>
      <c r="K56" s="13">
        <v>0</v>
      </c>
      <c r="L56" s="13">
        <v>37125</v>
      </c>
      <c r="M56" s="13">
        <v>0</v>
      </c>
      <c r="N56" s="13">
        <v>0</v>
      </c>
      <c r="O56" s="26"/>
      <c r="P56" s="26"/>
      <c r="Q56" s="8"/>
    </row>
    <row r="57" spans="1:17" s="2" customFormat="1" ht="32.25" customHeight="1" x14ac:dyDescent="0.25">
      <c r="A57" s="26"/>
      <c r="B57" s="26"/>
      <c r="C57" s="27"/>
      <c r="D57" s="27"/>
      <c r="E57" s="27"/>
      <c r="F57" s="27"/>
      <c r="G57" s="27"/>
      <c r="H57" s="13" t="s">
        <v>6</v>
      </c>
      <c r="I57" s="13">
        <f t="shared" si="0"/>
        <v>375</v>
      </c>
      <c r="J57" s="13">
        <v>0</v>
      </c>
      <c r="K57" s="13">
        <v>0</v>
      </c>
      <c r="L57" s="13">
        <v>375</v>
      </c>
      <c r="M57" s="13">
        <v>0</v>
      </c>
      <c r="N57" s="13">
        <v>0</v>
      </c>
      <c r="O57" s="27"/>
      <c r="P57" s="27"/>
      <c r="Q57" s="8"/>
    </row>
    <row r="58" spans="1:17" s="2" customFormat="1" ht="32.25" customHeight="1" x14ac:dyDescent="0.25">
      <c r="A58" s="26"/>
      <c r="B58" s="26"/>
      <c r="C58" s="25" t="s">
        <v>58</v>
      </c>
      <c r="D58" s="13" t="s">
        <v>52</v>
      </c>
      <c r="E58" s="25" t="s">
        <v>59</v>
      </c>
      <c r="F58" s="25" t="s">
        <v>59</v>
      </c>
      <c r="G58" s="25" t="s">
        <v>169</v>
      </c>
      <c r="H58" s="13"/>
      <c r="I58" s="13"/>
      <c r="J58" s="13"/>
      <c r="K58" s="13"/>
      <c r="L58" s="13"/>
      <c r="M58" s="13"/>
      <c r="N58" s="13"/>
      <c r="O58" s="25" t="s">
        <v>37</v>
      </c>
      <c r="P58" s="25" t="s">
        <v>38</v>
      </c>
      <c r="Q58" s="8"/>
    </row>
    <row r="59" spans="1:17" s="2" customFormat="1" ht="32.25" customHeight="1" x14ac:dyDescent="0.25">
      <c r="A59" s="26"/>
      <c r="B59" s="26"/>
      <c r="C59" s="26"/>
      <c r="D59" s="25" t="s">
        <v>24</v>
      </c>
      <c r="E59" s="26"/>
      <c r="F59" s="26"/>
      <c r="G59" s="26"/>
      <c r="H59" s="13" t="s">
        <v>5</v>
      </c>
      <c r="I59" s="13">
        <f t="shared" si="0"/>
        <v>6833.5119999999997</v>
      </c>
      <c r="J59" s="13">
        <v>6833.5119999999997</v>
      </c>
      <c r="K59" s="13">
        <v>0</v>
      </c>
      <c r="L59" s="13">
        <v>0</v>
      </c>
      <c r="M59" s="13">
        <v>0</v>
      </c>
      <c r="N59" s="13">
        <v>0</v>
      </c>
      <c r="O59" s="26"/>
      <c r="P59" s="26"/>
      <c r="Q59" s="8"/>
    </row>
    <row r="60" spans="1:17" s="2" customFormat="1" ht="32.25" customHeight="1" x14ac:dyDescent="0.25">
      <c r="A60" s="26"/>
      <c r="B60" s="26"/>
      <c r="C60" s="27"/>
      <c r="D60" s="27"/>
      <c r="E60" s="27"/>
      <c r="F60" s="27"/>
      <c r="G60" s="27"/>
      <c r="H60" s="13" t="s">
        <v>6</v>
      </c>
      <c r="I60" s="13">
        <f t="shared" si="0"/>
        <v>594.21839999999997</v>
      </c>
      <c r="J60" s="13">
        <v>594.21839999999997</v>
      </c>
      <c r="K60" s="13">
        <v>0</v>
      </c>
      <c r="L60" s="13">
        <v>0</v>
      </c>
      <c r="M60" s="13">
        <v>0</v>
      </c>
      <c r="N60" s="13">
        <v>0</v>
      </c>
      <c r="O60" s="27"/>
      <c r="P60" s="27"/>
      <c r="Q60" s="8"/>
    </row>
    <row r="61" spans="1:17" s="2" customFormat="1" ht="32.25" customHeight="1" x14ac:dyDescent="0.25">
      <c r="A61" s="26"/>
      <c r="B61" s="26"/>
      <c r="C61" s="25" t="s">
        <v>58</v>
      </c>
      <c r="D61" s="13" t="s">
        <v>53</v>
      </c>
      <c r="E61" s="25" t="s">
        <v>59</v>
      </c>
      <c r="F61" s="25" t="s">
        <v>59</v>
      </c>
      <c r="G61" s="25" t="s">
        <v>182</v>
      </c>
      <c r="H61" s="13"/>
      <c r="I61" s="13"/>
      <c r="J61" s="13"/>
      <c r="K61" s="13"/>
      <c r="L61" s="13"/>
      <c r="M61" s="13"/>
      <c r="N61" s="13"/>
      <c r="O61" s="25" t="s">
        <v>34</v>
      </c>
      <c r="P61" s="25" t="s">
        <v>35</v>
      </c>
      <c r="Q61" s="8"/>
    </row>
    <row r="62" spans="1:17" s="2" customFormat="1" ht="32.25" customHeight="1" x14ac:dyDescent="0.25">
      <c r="A62" s="26"/>
      <c r="B62" s="26"/>
      <c r="C62" s="26"/>
      <c r="D62" s="25" t="s">
        <v>31</v>
      </c>
      <c r="E62" s="26"/>
      <c r="F62" s="26"/>
      <c r="G62" s="26"/>
      <c r="H62" s="13" t="s">
        <v>5</v>
      </c>
      <c r="I62" s="13">
        <f t="shared" si="0"/>
        <v>3680</v>
      </c>
      <c r="J62" s="13">
        <v>1840</v>
      </c>
      <c r="K62" s="13">
        <v>1840</v>
      </c>
      <c r="L62" s="13">
        <v>0</v>
      </c>
      <c r="M62" s="13">
        <v>0</v>
      </c>
      <c r="N62" s="13">
        <v>0</v>
      </c>
      <c r="O62" s="26"/>
      <c r="P62" s="26"/>
      <c r="Q62" s="8"/>
    </row>
    <row r="63" spans="1:17" s="2" customFormat="1" ht="32.25" customHeight="1" x14ac:dyDescent="0.25">
      <c r="A63" s="26"/>
      <c r="B63" s="26"/>
      <c r="C63" s="26"/>
      <c r="D63" s="27"/>
      <c r="E63" s="26"/>
      <c r="F63" s="26"/>
      <c r="G63" s="26"/>
      <c r="H63" s="13" t="s">
        <v>6</v>
      </c>
      <c r="I63" s="13">
        <f t="shared" si="0"/>
        <v>320</v>
      </c>
      <c r="J63" s="13">
        <v>160</v>
      </c>
      <c r="K63" s="13">
        <v>160</v>
      </c>
      <c r="L63" s="13">
        <v>0</v>
      </c>
      <c r="M63" s="13">
        <v>0</v>
      </c>
      <c r="N63" s="13">
        <v>0</v>
      </c>
      <c r="O63" s="26"/>
      <c r="P63" s="26"/>
      <c r="Q63" s="8"/>
    </row>
    <row r="64" spans="1:17" s="2" customFormat="1" ht="32.25" customHeight="1" x14ac:dyDescent="0.25">
      <c r="A64" s="26"/>
      <c r="B64" s="26"/>
      <c r="C64" s="26"/>
      <c r="D64" s="25" t="s">
        <v>32</v>
      </c>
      <c r="E64" s="26"/>
      <c r="F64" s="26"/>
      <c r="G64" s="26"/>
      <c r="H64" s="13" t="s">
        <v>5</v>
      </c>
      <c r="I64" s="13">
        <f t="shared" si="0"/>
        <v>44160</v>
      </c>
      <c r="J64" s="13">
        <v>0</v>
      </c>
      <c r="K64" s="13">
        <v>0</v>
      </c>
      <c r="L64" s="13">
        <v>44160</v>
      </c>
      <c r="M64" s="13">
        <v>0</v>
      </c>
      <c r="N64" s="13">
        <v>0</v>
      </c>
      <c r="O64" s="26"/>
      <c r="P64" s="26"/>
      <c r="Q64" s="8"/>
    </row>
    <row r="65" spans="1:17" s="2" customFormat="1" ht="32.25" customHeight="1" x14ac:dyDescent="0.25">
      <c r="A65" s="26"/>
      <c r="B65" s="26"/>
      <c r="C65" s="27"/>
      <c r="D65" s="27"/>
      <c r="E65" s="27"/>
      <c r="F65" s="27"/>
      <c r="G65" s="27"/>
      <c r="H65" s="13" t="s">
        <v>6</v>
      </c>
      <c r="I65" s="13">
        <f t="shared" si="0"/>
        <v>3840</v>
      </c>
      <c r="J65" s="13">
        <v>0</v>
      </c>
      <c r="K65" s="13">
        <v>0</v>
      </c>
      <c r="L65" s="13">
        <v>3840</v>
      </c>
      <c r="M65" s="13">
        <v>0</v>
      </c>
      <c r="N65" s="13">
        <v>0</v>
      </c>
      <c r="O65" s="27"/>
      <c r="P65" s="27"/>
      <c r="Q65" s="8"/>
    </row>
    <row r="66" spans="1:17" s="2" customFormat="1" ht="32.25" customHeight="1" x14ac:dyDescent="0.25">
      <c r="A66" s="26"/>
      <c r="B66" s="26"/>
      <c r="C66" s="25" t="s">
        <v>58</v>
      </c>
      <c r="D66" s="13" t="s">
        <v>54</v>
      </c>
      <c r="E66" s="25" t="s">
        <v>60</v>
      </c>
      <c r="F66" s="25" t="s">
        <v>61</v>
      </c>
      <c r="G66" s="25" t="s">
        <v>182</v>
      </c>
      <c r="H66" s="13"/>
      <c r="I66" s="13"/>
      <c r="J66" s="13"/>
      <c r="K66" s="13"/>
      <c r="L66" s="13"/>
      <c r="M66" s="13"/>
      <c r="N66" s="13"/>
      <c r="O66" s="25" t="s">
        <v>25</v>
      </c>
      <c r="P66" s="25" t="s">
        <v>35</v>
      </c>
      <c r="Q66" s="8"/>
    </row>
    <row r="67" spans="1:17" s="2" customFormat="1" ht="32.25" customHeight="1" x14ac:dyDescent="0.25">
      <c r="A67" s="26"/>
      <c r="B67" s="26"/>
      <c r="C67" s="26"/>
      <c r="D67" s="25" t="s">
        <v>31</v>
      </c>
      <c r="E67" s="26"/>
      <c r="F67" s="26"/>
      <c r="G67" s="26"/>
      <c r="H67" s="13" t="s">
        <v>5</v>
      </c>
      <c r="I67" s="13">
        <f t="shared" si="0"/>
        <v>6440</v>
      </c>
      <c r="J67" s="13">
        <v>1840</v>
      </c>
      <c r="K67" s="13">
        <v>4600</v>
      </c>
      <c r="L67" s="13">
        <v>0</v>
      </c>
      <c r="M67" s="13">
        <v>0</v>
      </c>
      <c r="N67" s="13">
        <v>0</v>
      </c>
      <c r="O67" s="26"/>
      <c r="P67" s="26"/>
      <c r="Q67" s="8"/>
    </row>
    <row r="68" spans="1:17" s="2" customFormat="1" ht="32.25" customHeight="1" x14ac:dyDescent="0.25">
      <c r="A68" s="26"/>
      <c r="B68" s="26"/>
      <c r="C68" s="26"/>
      <c r="D68" s="27"/>
      <c r="E68" s="26"/>
      <c r="F68" s="26"/>
      <c r="G68" s="26"/>
      <c r="H68" s="13" t="s">
        <v>6</v>
      </c>
      <c r="I68" s="13">
        <f t="shared" si="0"/>
        <v>560</v>
      </c>
      <c r="J68" s="13">
        <v>160</v>
      </c>
      <c r="K68" s="13">
        <v>400</v>
      </c>
      <c r="L68" s="13">
        <v>0</v>
      </c>
      <c r="M68" s="13">
        <v>0</v>
      </c>
      <c r="N68" s="13">
        <v>0</v>
      </c>
      <c r="O68" s="26"/>
      <c r="P68" s="26"/>
      <c r="Q68" s="8"/>
    </row>
    <row r="69" spans="1:17" s="2" customFormat="1" ht="32.25" customHeight="1" x14ac:dyDescent="0.25">
      <c r="A69" s="26"/>
      <c r="B69" s="26"/>
      <c r="C69" s="26"/>
      <c r="D69" s="25" t="s">
        <v>62</v>
      </c>
      <c r="E69" s="26"/>
      <c r="F69" s="26"/>
      <c r="G69" s="26"/>
      <c r="H69" s="13" t="s">
        <v>5</v>
      </c>
      <c r="I69" s="13">
        <f t="shared" si="0"/>
        <v>61824</v>
      </c>
      <c r="J69" s="13">
        <v>0</v>
      </c>
      <c r="K69" s="13">
        <v>0</v>
      </c>
      <c r="L69" s="13">
        <v>61824</v>
      </c>
      <c r="M69" s="13">
        <v>0</v>
      </c>
      <c r="N69" s="13">
        <v>0</v>
      </c>
      <c r="O69" s="26"/>
      <c r="P69" s="26"/>
      <c r="Q69" s="8"/>
    </row>
    <row r="70" spans="1:17" s="2" customFormat="1" ht="32.25" customHeight="1" x14ac:dyDescent="0.25">
      <c r="A70" s="26"/>
      <c r="B70" s="26"/>
      <c r="C70" s="27"/>
      <c r="D70" s="27"/>
      <c r="E70" s="27"/>
      <c r="F70" s="27"/>
      <c r="G70" s="27"/>
      <c r="H70" s="13" t="s">
        <v>6</v>
      </c>
      <c r="I70" s="13">
        <f t="shared" si="0"/>
        <v>5376</v>
      </c>
      <c r="J70" s="13">
        <v>0</v>
      </c>
      <c r="K70" s="13">
        <v>0</v>
      </c>
      <c r="L70" s="13">
        <v>5376</v>
      </c>
      <c r="M70" s="13">
        <v>0</v>
      </c>
      <c r="N70" s="13">
        <v>0</v>
      </c>
      <c r="O70" s="27"/>
      <c r="P70" s="27"/>
      <c r="Q70" s="8"/>
    </row>
    <row r="71" spans="1:17" s="2" customFormat="1" ht="32.25" customHeight="1" x14ac:dyDescent="0.25">
      <c r="A71" s="26"/>
      <c r="B71" s="26"/>
      <c r="C71" s="25" t="s">
        <v>58</v>
      </c>
      <c r="D71" s="13" t="s">
        <v>55</v>
      </c>
      <c r="E71" s="25" t="s">
        <v>60</v>
      </c>
      <c r="F71" s="25" t="s">
        <v>61</v>
      </c>
      <c r="G71" s="25" t="s">
        <v>182</v>
      </c>
      <c r="H71" s="13"/>
      <c r="I71" s="13"/>
      <c r="J71" s="13"/>
      <c r="K71" s="13"/>
      <c r="L71" s="13"/>
      <c r="M71" s="13"/>
      <c r="N71" s="13"/>
      <c r="O71" s="25" t="s">
        <v>25</v>
      </c>
      <c r="P71" s="25" t="s">
        <v>35</v>
      </c>
      <c r="Q71" s="8"/>
    </row>
    <row r="72" spans="1:17" s="2" customFormat="1" ht="32.25" customHeight="1" x14ac:dyDescent="0.25">
      <c r="A72" s="26"/>
      <c r="B72" s="26"/>
      <c r="C72" s="26"/>
      <c r="D72" s="25" t="s">
        <v>31</v>
      </c>
      <c r="E72" s="26"/>
      <c r="F72" s="26"/>
      <c r="G72" s="26"/>
      <c r="H72" s="13" t="s">
        <v>5</v>
      </c>
      <c r="I72" s="13">
        <f t="shared" si="0"/>
        <v>6440</v>
      </c>
      <c r="J72" s="13">
        <v>1840</v>
      </c>
      <c r="K72" s="13">
        <v>4600</v>
      </c>
      <c r="L72" s="13">
        <v>0</v>
      </c>
      <c r="M72" s="13">
        <v>0</v>
      </c>
      <c r="N72" s="13">
        <v>0</v>
      </c>
      <c r="O72" s="26"/>
      <c r="P72" s="26"/>
      <c r="Q72" s="8"/>
    </row>
    <row r="73" spans="1:17" s="2" customFormat="1" ht="32.25" customHeight="1" x14ac:dyDescent="0.25">
      <c r="A73" s="26"/>
      <c r="B73" s="26"/>
      <c r="C73" s="26"/>
      <c r="D73" s="27"/>
      <c r="E73" s="26"/>
      <c r="F73" s="26"/>
      <c r="G73" s="26"/>
      <c r="H73" s="13" t="s">
        <v>6</v>
      </c>
      <c r="I73" s="13">
        <f t="shared" si="0"/>
        <v>560</v>
      </c>
      <c r="J73" s="13">
        <v>160</v>
      </c>
      <c r="K73" s="13">
        <v>400</v>
      </c>
      <c r="L73" s="13">
        <v>0</v>
      </c>
      <c r="M73" s="13">
        <v>0</v>
      </c>
      <c r="N73" s="13">
        <v>0</v>
      </c>
      <c r="O73" s="26"/>
      <c r="P73" s="26"/>
      <c r="Q73" s="8"/>
    </row>
    <row r="74" spans="1:17" s="2" customFormat="1" ht="32.25" customHeight="1" x14ac:dyDescent="0.25">
      <c r="A74" s="26"/>
      <c r="B74" s="26"/>
      <c r="C74" s="26"/>
      <c r="D74" s="25" t="s">
        <v>62</v>
      </c>
      <c r="E74" s="26"/>
      <c r="F74" s="26"/>
      <c r="G74" s="26"/>
      <c r="H74" s="13" t="s">
        <v>5</v>
      </c>
      <c r="I74" s="13">
        <f t="shared" si="0"/>
        <v>130092.6</v>
      </c>
      <c r="J74" s="13">
        <v>0</v>
      </c>
      <c r="K74" s="13">
        <v>0</v>
      </c>
      <c r="L74" s="13">
        <v>130092.6</v>
      </c>
      <c r="M74" s="13">
        <v>0</v>
      </c>
      <c r="N74" s="13">
        <v>0</v>
      </c>
      <c r="O74" s="26"/>
      <c r="P74" s="26"/>
      <c r="Q74" s="8"/>
    </row>
    <row r="75" spans="1:17" s="2" customFormat="1" ht="32.25" customHeight="1" x14ac:dyDescent="0.25">
      <c r="A75" s="26"/>
      <c r="B75" s="26"/>
      <c r="C75" s="27"/>
      <c r="D75" s="27"/>
      <c r="E75" s="27"/>
      <c r="F75" s="27"/>
      <c r="G75" s="27"/>
      <c r="H75" s="13" t="s">
        <v>6</v>
      </c>
      <c r="I75" s="13">
        <f t="shared" si="0"/>
        <v>11312.4</v>
      </c>
      <c r="J75" s="13">
        <v>0</v>
      </c>
      <c r="K75" s="13">
        <v>0</v>
      </c>
      <c r="L75" s="13">
        <v>11312.4</v>
      </c>
      <c r="M75" s="13">
        <v>0</v>
      </c>
      <c r="N75" s="13">
        <v>0</v>
      </c>
      <c r="O75" s="27"/>
      <c r="P75" s="27"/>
      <c r="Q75" s="8"/>
    </row>
    <row r="76" spans="1:17" s="2" customFormat="1" ht="32.25" customHeight="1" x14ac:dyDescent="0.25">
      <c r="A76" s="26"/>
      <c r="B76" s="26"/>
      <c r="C76" s="25" t="s">
        <v>58</v>
      </c>
      <c r="D76" s="13" t="s">
        <v>56</v>
      </c>
      <c r="E76" s="25" t="s">
        <v>63</v>
      </c>
      <c r="F76" s="25" t="s">
        <v>63</v>
      </c>
      <c r="G76" s="25" t="s">
        <v>182</v>
      </c>
      <c r="H76" s="13"/>
      <c r="I76" s="13"/>
      <c r="J76" s="13"/>
      <c r="K76" s="13"/>
      <c r="L76" s="13"/>
      <c r="M76" s="13"/>
      <c r="N76" s="13"/>
      <c r="O76" s="25" t="s">
        <v>57</v>
      </c>
      <c r="P76" s="25" t="s">
        <v>35</v>
      </c>
      <c r="Q76" s="8"/>
    </row>
    <row r="77" spans="1:17" s="2" customFormat="1" ht="32.25" customHeight="1" x14ac:dyDescent="0.25">
      <c r="A77" s="26"/>
      <c r="B77" s="26"/>
      <c r="C77" s="26"/>
      <c r="D77" s="25" t="s">
        <v>31</v>
      </c>
      <c r="E77" s="26"/>
      <c r="F77" s="26"/>
      <c r="G77" s="26"/>
      <c r="H77" s="13" t="s">
        <v>5</v>
      </c>
      <c r="I77" s="13">
        <f t="shared" si="0"/>
        <v>6000</v>
      </c>
      <c r="J77" s="13">
        <v>3000</v>
      </c>
      <c r="K77" s="13">
        <v>3000</v>
      </c>
      <c r="L77" s="13">
        <v>0</v>
      </c>
      <c r="M77" s="13">
        <v>0</v>
      </c>
      <c r="N77" s="13">
        <v>0</v>
      </c>
      <c r="O77" s="26"/>
      <c r="P77" s="26"/>
      <c r="Q77" s="8"/>
    </row>
    <row r="78" spans="1:17" s="2" customFormat="1" ht="32.25" customHeight="1" x14ac:dyDescent="0.25">
      <c r="A78" s="26"/>
      <c r="B78" s="26"/>
      <c r="C78" s="26"/>
      <c r="D78" s="27"/>
      <c r="E78" s="26"/>
      <c r="F78" s="26"/>
      <c r="G78" s="26"/>
      <c r="H78" s="13" t="s">
        <v>6</v>
      </c>
      <c r="I78" s="13">
        <f t="shared" si="0"/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6"/>
      <c r="P78" s="26"/>
      <c r="Q78" s="8"/>
    </row>
    <row r="79" spans="1:17" s="2" customFormat="1" ht="32.25" customHeight="1" x14ac:dyDescent="0.25">
      <c r="A79" s="26"/>
      <c r="B79" s="26"/>
      <c r="C79" s="26"/>
      <c r="D79" s="25" t="s">
        <v>32</v>
      </c>
      <c r="E79" s="26"/>
      <c r="F79" s="26"/>
      <c r="G79" s="26"/>
      <c r="H79" s="13" t="s">
        <v>5</v>
      </c>
      <c r="I79" s="13">
        <f t="shared" si="0"/>
        <v>55000</v>
      </c>
      <c r="J79" s="13">
        <v>0</v>
      </c>
      <c r="K79" s="13">
        <v>0</v>
      </c>
      <c r="L79" s="13">
        <v>55000</v>
      </c>
      <c r="M79" s="13">
        <v>0</v>
      </c>
      <c r="N79" s="13">
        <v>0</v>
      </c>
      <c r="O79" s="26"/>
      <c r="P79" s="26"/>
      <c r="Q79" s="8"/>
    </row>
    <row r="80" spans="1:17" s="2" customFormat="1" ht="32.25" customHeight="1" x14ac:dyDescent="0.25">
      <c r="A80" s="27"/>
      <c r="B80" s="27"/>
      <c r="C80" s="27"/>
      <c r="D80" s="27"/>
      <c r="E80" s="27"/>
      <c r="F80" s="27"/>
      <c r="G80" s="27"/>
      <c r="H80" s="13" t="s">
        <v>6</v>
      </c>
      <c r="I80" s="13">
        <f t="shared" si="0"/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7"/>
      <c r="P80" s="27"/>
      <c r="Q80" s="8"/>
    </row>
    <row r="81" spans="1:17" s="2" customFormat="1" ht="32.25" customHeight="1" x14ac:dyDescent="0.25">
      <c r="A81" s="25">
        <v>5</v>
      </c>
      <c r="B81" s="25">
        <v>69</v>
      </c>
      <c r="C81" s="25" t="s">
        <v>67</v>
      </c>
      <c r="D81" s="13" t="s">
        <v>64</v>
      </c>
      <c r="E81" s="25" t="s">
        <v>68</v>
      </c>
      <c r="F81" s="25" t="s">
        <v>68</v>
      </c>
      <c r="G81" s="25" t="s">
        <v>175</v>
      </c>
      <c r="H81" s="13"/>
      <c r="I81" s="13"/>
      <c r="J81" s="13"/>
      <c r="K81" s="13"/>
      <c r="L81" s="13"/>
      <c r="M81" s="13"/>
      <c r="N81" s="13"/>
      <c r="O81" s="25" t="s">
        <v>37</v>
      </c>
      <c r="P81" s="25" t="s">
        <v>35</v>
      </c>
      <c r="Q81" s="8"/>
    </row>
    <row r="82" spans="1:17" s="2" customFormat="1" ht="32.25" customHeight="1" x14ac:dyDescent="0.25">
      <c r="A82" s="26"/>
      <c r="B82" s="26"/>
      <c r="C82" s="26"/>
      <c r="D82" s="25" t="s">
        <v>31</v>
      </c>
      <c r="E82" s="26"/>
      <c r="F82" s="26"/>
      <c r="G82" s="26"/>
      <c r="H82" s="13" t="s">
        <v>5</v>
      </c>
      <c r="I82" s="13">
        <f t="shared" si="0"/>
        <v>6749.54</v>
      </c>
      <c r="J82" s="13">
        <v>5148</v>
      </c>
      <c r="K82" s="13">
        <v>1601.54</v>
      </c>
      <c r="L82" s="13">
        <v>0</v>
      </c>
      <c r="M82" s="13">
        <v>0</v>
      </c>
      <c r="N82" s="13">
        <v>0</v>
      </c>
      <c r="O82" s="26"/>
      <c r="P82" s="26"/>
      <c r="Q82" s="8"/>
    </row>
    <row r="83" spans="1:17" s="2" customFormat="1" ht="32.25" customHeight="1" x14ac:dyDescent="0.25">
      <c r="A83" s="26"/>
      <c r="B83" s="26"/>
      <c r="C83" s="26"/>
      <c r="D83" s="27"/>
      <c r="E83" s="26"/>
      <c r="F83" s="26"/>
      <c r="G83" s="26"/>
      <c r="H83" s="13" t="s">
        <v>6</v>
      </c>
      <c r="I83" s="13">
        <f t="shared" si="0"/>
        <v>68.180000000000007</v>
      </c>
      <c r="J83" s="13">
        <v>52</v>
      </c>
      <c r="K83" s="13">
        <v>16.18</v>
      </c>
      <c r="L83" s="13">
        <v>0</v>
      </c>
      <c r="M83" s="13">
        <v>0</v>
      </c>
      <c r="N83" s="13">
        <v>0</v>
      </c>
      <c r="O83" s="26"/>
      <c r="P83" s="26"/>
      <c r="Q83" s="8"/>
    </row>
    <row r="84" spans="1:17" s="2" customFormat="1" ht="32.25" customHeight="1" x14ac:dyDescent="0.25">
      <c r="A84" s="26"/>
      <c r="B84" s="26"/>
      <c r="C84" s="26"/>
      <c r="D84" s="25" t="s">
        <v>32</v>
      </c>
      <c r="E84" s="26"/>
      <c r="F84" s="26"/>
      <c r="G84" s="26"/>
      <c r="H84" s="13" t="s">
        <v>5</v>
      </c>
      <c r="I84" s="13">
        <f t="shared" si="0"/>
        <v>97372.72</v>
      </c>
      <c r="J84" s="13">
        <v>0</v>
      </c>
      <c r="K84" s="13">
        <v>0</v>
      </c>
      <c r="L84" s="13">
        <v>9972.09</v>
      </c>
      <c r="M84" s="13">
        <v>41401.129999999997</v>
      </c>
      <c r="N84" s="13">
        <v>45999.5</v>
      </c>
      <c r="O84" s="26"/>
      <c r="P84" s="26"/>
      <c r="Q84" s="8"/>
    </row>
    <row r="85" spans="1:17" s="2" customFormat="1" ht="32.25" customHeight="1" x14ac:dyDescent="0.25">
      <c r="A85" s="26"/>
      <c r="B85" s="26"/>
      <c r="C85" s="27"/>
      <c r="D85" s="27"/>
      <c r="E85" s="27"/>
      <c r="F85" s="27"/>
      <c r="G85" s="27"/>
      <c r="H85" s="13" t="s">
        <v>6</v>
      </c>
      <c r="I85" s="13">
        <f t="shared" si="0"/>
        <v>983.56</v>
      </c>
      <c r="J85" s="13">
        <v>0</v>
      </c>
      <c r="K85" s="13">
        <v>0</v>
      </c>
      <c r="L85" s="13">
        <v>100.73</v>
      </c>
      <c r="M85" s="13">
        <v>418.19</v>
      </c>
      <c r="N85" s="13">
        <v>464.64</v>
      </c>
      <c r="O85" s="27"/>
      <c r="P85" s="27"/>
      <c r="Q85" s="8"/>
    </row>
    <row r="86" spans="1:17" s="2" customFormat="1" ht="32.25" customHeight="1" x14ac:dyDescent="0.25">
      <c r="A86" s="26"/>
      <c r="B86" s="26"/>
      <c r="C86" s="25" t="s">
        <v>67</v>
      </c>
      <c r="D86" s="13" t="s">
        <v>65</v>
      </c>
      <c r="E86" s="25" t="s">
        <v>69</v>
      </c>
      <c r="F86" s="25" t="s">
        <v>69</v>
      </c>
      <c r="G86" s="25" t="s">
        <v>176</v>
      </c>
      <c r="H86" s="13"/>
      <c r="I86" s="13"/>
      <c r="J86" s="13"/>
      <c r="K86" s="13"/>
      <c r="L86" s="13"/>
      <c r="M86" s="13"/>
      <c r="N86" s="13"/>
      <c r="O86" s="25" t="s">
        <v>25</v>
      </c>
      <c r="P86" s="25" t="s">
        <v>26</v>
      </c>
      <c r="Q86" s="8"/>
    </row>
    <row r="87" spans="1:17" s="2" customFormat="1" ht="32.25" customHeight="1" x14ac:dyDescent="0.25">
      <c r="A87" s="26"/>
      <c r="B87" s="26"/>
      <c r="C87" s="26"/>
      <c r="D87" s="25" t="s">
        <v>24</v>
      </c>
      <c r="E87" s="26"/>
      <c r="F87" s="26"/>
      <c r="G87" s="26"/>
      <c r="H87" s="13" t="s">
        <v>5</v>
      </c>
      <c r="I87" s="13">
        <f t="shared" si="0"/>
        <v>71280</v>
      </c>
      <c r="J87" s="13">
        <v>0</v>
      </c>
      <c r="K87" s="13">
        <v>0</v>
      </c>
      <c r="L87" s="13">
        <v>71280</v>
      </c>
      <c r="M87" s="13">
        <v>0</v>
      </c>
      <c r="N87" s="13">
        <v>0</v>
      </c>
      <c r="O87" s="26"/>
      <c r="P87" s="26"/>
      <c r="Q87" s="8"/>
    </row>
    <row r="88" spans="1:17" s="2" customFormat="1" ht="32.25" customHeight="1" x14ac:dyDescent="0.25">
      <c r="A88" s="26"/>
      <c r="B88" s="26"/>
      <c r="C88" s="27"/>
      <c r="D88" s="27"/>
      <c r="E88" s="27"/>
      <c r="F88" s="27"/>
      <c r="G88" s="27"/>
      <c r="H88" s="13" t="s">
        <v>6</v>
      </c>
      <c r="I88" s="13">
        <f t="shared" si="0"/>
        <v>7920</v>
      </c>
      <c r="J88" s="13">
        <v>0</v>
      </c>
      <c r="K88" s="13">
        <v>0</v>
      </c>
      <c r="L88" s="13">
        <v>7920</v>
      </c>
      <c r="M88" s="13">
        <v>0</v>
      </c>
      <c r="N88" s="13">
        <v>0</v>
      </c>
      <c r="O88" s="27"/>
      <c r="P88" s="27"/>
      <c r="Q88" s="8"/>
    </row>
    <row r="89" spans="1:17" s="2" customFormat="1" ht="32.25" customHeight="1" x14ac:dyDescent="0.25">
      <c r="A89" s="26"/>
      <c r="B89" s="26"/>
      <c r="C89" s="25" t="s">
        <v>67</v>
      </c>
      <c r="D89" s="13" t="s">
        <v>66</v>
      </c>
      <c r="E89" s="25" t="s">
        <v>69</v>
      </c>
      <c r="F89" s="25" t="s">
        <v>69</v>
      </c>
      <c r="G89" s="25" t="s">
        <v>176</v>
      </c>
      <c r="H89" s="13"/>
      <c r="I89" s="13">
        <f t="shared" si="0"/>
        <v>0</v>
      </c>
      <c r="J89" s="13"/>
      <c r="K89" s="13"/>
      <c r="L89" s="13"/>
      <c r="M89" s="13"/>
      <c r="N89" s="13"/>
      <c r="O89" s="25" t="s">
        <v>25</v>
      </c>
      <c r="P89" s="25" t="s">
        <v>26</v>
      </c>
      <c r="Q89" s="8"/>
    </row>
    <row r="90" spans="1:17" s="2" customFormat="1" ht="32.25" customHeight="1" x14ac:dyDescent="0.25">
      <c r="A90" s="26"/>
      <c r="B90" s="26"/>
      <c r="C90" s="26"/>
      <c r="D90" s="25" t="s">
        <v>24</v>
      </c>
      <c r="E90" s="26"/>
      <c r="F90" s="26"/>
      <c r="G90" s="26"/>
      <c r="H90" s="13" t="s">
        <v>5</v>
      </c>
      <c r="I90" s="13">
        <f t="shared" si="0"/>
        <v>67320</v>
      </c>
      <c r="J90" s="13">
        <v>0</v>
      </c>
      <c r="K90" s="13">
        <v>0</v>
      </c>
      <c r="L90" s="13">
        <v>67320</v>
      </c>
      <c r="M90" s="13">
        <v>0</v>
      </c>
      <c r="N90" s="13">
        <v>0</v>
      </c>
      <c r="O90" s="26"/>
      <c r="P90" s="26"/>
      <c r="Q90" s="8"/>
    </row>
    <row r="91" spans="1:17" s="2" customFormat="1" ht="32.25" customHeight="1" x14ac:dyDescent="0.25">
      <c r="A91" s="27"/>
      <c r="B91" s="27"/>
      <c r="C91" s="27"/>
      <c r="D91" s="27"/>
      <c r="E91" s="27"/>
      <c r="F91" s="27"/>
      <c r="G91" s="27"/>
      <c r="H91" s="13" t="s">
        <v>6</v>
      </c>
      <c r="I91" s="13">
        <f t="shared" si="0"/>
        <v>7480</v>
      </c>
      <c r="J91" s="13">
        <v>0</v>
      </c>
      <c r="K91" s="13">
        <v>0</v>
      </c>
      <c r="L91" s="13">
        <v>7480</v>
      </c>
      <c r="M91" s="13">
        <v>0</v>
      </c>
      <c r="N91" s="13">
        <v>0</v>
      </c>
      <c r="O91" s="27"/>
      <c r="P91" s="27"/>
      <c r="Q91" s="8"/>
    </row>
    <row r="92" spans="1:17" s="2" customFormat="1" ht="66" customHeight="1" x14ac:dyDescent="0.25">
      <c r="A92" s="25">
        <v>6</v>
      </c>
      <c r="B92" s="25">
        <v>61</v>
      </c>
      <c r="C92" s="25" t="s">
        <v>72</v>
      </c>
      <c r="D92" s="12" t="s">
        <v>70</v>
      </c>
      <c r="E92" s="25" t="s">
        <v>73</v>
      </c>
      <c r="F92" s="25" t="s">
        <v>73</v>
      </c>
      <c r="G92" s="25" t="s">
        <v>183</v>
      </c>
      <c r="H92" s="13"/>
      <c r="I92" s="13"/>
      <c r="J92" s="13"/>
      <c r="K92" s="13"/>
      <c r="L92" s="13"/>
      <c r="M92" s="13"/>
      <c r="N92" s="13"/>
      <c r="O92" s="30" t="s">
        <v>25</v>
      </c>
      <c r="P92" s="25" t="s">
        <v>26</v>
      </c>
      <c r="Q92" s="8"/>
    </row>
    <row r="93" spans="1:17" s="2" customFormat="1" ht="66" customHeight="1" x14ac:dyDescent="0.25">
      <c r="A93" s="26"/>
      <c r="B93" s="26"/>
      <c r="C93" s="26"/>
      <c r="D93" s="28" t="s">
        <v>24</v>
      </c>
      <c r="E93" s="26"/>
      <c r="F93" s="26"/>
      <c r="G93" s="26"/>
      <c r="H93" s="13" t="s">
        <v>5</v>
      </c>
      <c r="I93" s="13">
        <f t="shared" si="0"/>
        <v>58931.47</v>
      </c>
      <c r="J93" s="13">
        <v>58931.47</v>
      </c>
      <c r="K93" s="13">
        <v>0</v>
      </c>
      <c r="L93" s="13">
        <v>0</v>
      </c>
      <c r="M93" s="13">
        <v>0</v>
      </c>
      <c r="N93" s="13">
        <v>0</v>
      </c>
      <c r="O93" s="31"/>
      <c r="P93" s="26"/>
      <c r="Q93" s="8"/>
    </row>
    <row r="94" spans="1:17" s="2" customFormat="1" ht="66" customHeight="1" x14ac:dyDescent="0.25">
      <c r="A94" s="26"/>
      <c r="B94" s="26"/>
      <c r="C94" s="27"/>
      <c r="D94" s="29"/>
      <c r="E94" s="27"/>
      <c r="F94" s="27"/>
      <c r="G94" s="27"/>
      <c r="H94" s="13" t="s">
        <v>6</v>
      </c>
      <c r="I94" s="13">
        <f t="shared" si="0"/>
        <v>5124.4799999999996</v>
      </c>
      <c r="J94" s="13">
        <v>5124.4799999999996</v>
      </c>
      <c r="K94" s="13">
        <v>0</v>
      </c>
      <c r="L94" s="13">
        <v>0</v>
      </c>
      <c r="M94" s="13">
        <v>0</v>
      </c>
      <c r="N94" s="13">
        <v>0</v>
      </c>
      <c r="O94" s="32"/>
      <c r="P94" s="27"/>
      <c r="Q94" s="8"/>
    </row>
    <row r="95" spans="1:17" s="2" customFormat="1" ht="55.5" customHeight="1" x14ac:dyDescent="0.25">
      <c r="A95" s="26"/>
      <c r="B95" s="26"/>
      <c r="C95" s="25" t="s">
        <v>72</v>
      </c>
      <c r="D95" s="12" t="s">
        <v>71</v>
      </c>
      <c r="E95" s="25" t="s">
        <v>73</v>
      </c>
      <c r="F95" s="25" t="s">
        <v>73</v>
      </c>
      <c r="G95" s="25" t="s">
        <v>184</v>
      </c>
      <c r="H95" s="13"/>
      <c r="I95" s="13"/>
      <c r="J95" s="13"/>
      <c r="K95" s="13"/>
      <c r="L95" s="13"/>
      <c r="M95" s="13"/>
      <c r="N95" s="13"/>
      <c r="O95" s="33" t="s">
        <v>34</v>
      </c>
      <c r="P95" s="25" t="s">
        <v>35</v>
      </c>
      <c r="Q95" s="8"/>
    </row>
    <row r="96" spans="1:17" s="2" customFormat="1" ht="32.25" customHeight="1" x14ac:dyDescent="0.25">
      <c r="A96" s="26"/>
      <c r="B96" s="26"/>
      <c r="C96" s="26"/>
      <c r="D96" s="26" t="s">
        <v>31</v>
      </c>
      <c r="E96" s="26"/>
      <c r="F96" s="26"/>
      <c r="G96" s="26"/>
      <c r="H96" s="13" t="s">
        <v>5</v>
      </c>
      <c r="I96" s="13">
        <f t="shared" si="0"/>
        <v>9200</v>
      </c>
      <c r="J96" s="13">
        <v>2760</v>
      </c>
      <c r="K96" s="13">
        <v>6440</v>
      </c>
      <c r="L96" s="13">
        <v>0</v>
      </c>
      <c r="M96" s="13">
        <v>0</v>
      </c>
      <c r="N96" s="13">
        <v>0</v>
      </c>
      <c r="O96" s="33"/>
      <c r="P96" s="26"/>
      <c r="Q96" s="8"/>
    </row>
    <row r="97" spans="1:17" s="2" customFormat="1" ht="32.25" customHeight="1" x14ac:dyDescent="0.25">
      <c r="A97" s="26"/>
      <c r="B97" s="26"/>
      <c r="C97" s="26"/>
      <c r="D97" s="27"/>
      <c r="E97" s="26"/>
      <c r="F97" s="26"/>
      <c r="G97" s="26"/>
      <c r="H97" s="13" t="s">
        <v>6</v>
      </c>
      <c r="I97" s="13">
        <f t="shared" si="0"/>
        <v>800</v>
      </c>
      <c r="J97" s="13">
        <v>240</v>
      </c>
      <c r="K97" s="13">
        <v>560</v>
      </c>
      <c r="L97" s="13">
        <v>0</v>
      </c>
      <c r="M97" s="13">
        <v>0</v>
      </c>
      <c r="N97" s="13">
        <v>0</v>
      </c>
      <c r="O97" s="33"/>
      <c r="P97" s="26"/>
      <c r="Q97" s="8"/>
    </row>
    <row r="98" spans="1:17" s="2" customFormat="1" ht="32.25" customHeight="1" x14ac:dyDescent="0.25">
      <c r="A98" s="26"/>
      <c r="B98" s="26"/>
      <c r="C98" s="26"/>
      <c r="D98" s="25" t="s">
        <v>32</v>
      </c>
      <c r="E98" s="26"/>
      <c r="F98" s="26"/>
      <c r="G98" s="26"/>
      <c r="H98" s="13" t="s">
        <v>5</v>
      </c>
      <c r="I98" s="13">
        <f t="shared" si="0"/>
        <v>165600</v>
      </c>
      <c r="J98" s="13">
        <v>0</v>
      </c>
      <c r="K98" s="13">
        <v>0</v>
      </c>
      <c r="L98" s="13">
        <v>82800</v>
      </c>
      <c r="M98" s="13">
        <v>82800</v>
      </c>
      <c r="N98" s="13">
        <v>0</v>
      </c>
      <c r="O98" s="33"/>
      <c r="P98" s="26"/>
      <c r="Q98" s="8"/>
    </row>
    <row r="99" spans="1:17" s="2" customFormat="1" ht="32.25" customHeight="1" x14ac:dyDescent="0.25">
      <c r="A99" s="27"/>
      <c r="B99" s="27"/>
      <c r="C99" s="27"/>
      <c r="D99" s="27"/>
      <c r="E99" s="27"/>
      <c r="F99" s="27"/>
      <c r="G99" s="27"/>
      <c r="H99" s="13" t="s">
        <v>6</v>
      </c>
      <c r="I99" s="13">
        <f t="shared" si="0"/>
        <v>14400</v>
      </c>
      <c r="J99" s="13">
        <v>0</v>
      </c>
      <c r="K99" s="13">
        <v>0</v>
      </c>
      <c r="L99" s="13">
        <v>7200</v>
      </c>
      <c r="M99" s="13">
        <v>7200</v>
      </c>
      <c r="N99" s="13">
        <v>0</v>
      </c>
      <c r="O99" s="33"/>
      <c r="P99" s="27"/>
      <c r="Q99" s="8"/>
    </row>
    <row r="100" spans="1:17" s="2" customFormat="1" ht="47.25" customHeight="1" x14ac:dyDescent="0.25">
      <c r="A100" s="25">
        <v>7</v>
      </c>
      <c r="B100" s="25">
        <v>51</v>
      </c>
      <c r="C100" s="25" t="s">
        <v>77</v>
      </c>
      <c r="D100" s="12" t="s">
        <v>74</v>
      </c>
      <c r="E100" s="25" t="s">
        <v>78</v>
      </c>
      <c r="F100" s="25" t="s">
        <v>78</v>
      </c>
      <c r="G100" s="25" t="s">
        <v>185</v>
      </c>
      <c r="H100" s="13"/>
      <c r="I100" s="13"/>
      <c r="J100" s="13"/>
      <c r="K100" s="13"/>
      <c r="L100" s="13"/>
      <c r="M100" s="13"/>
      <c r="N100" s="13"/>
      <c r="O100" s="25" t="s">
        <v>34</v>
      </c>
      <c r="P100" s="25" t="s">
        <v>35</v>
      </c>
      <c r="Q100" s="8"/>
    </row>
    <row r="101" spans="1:17" s="2" customFormat="1" x14ac:dyDescent="0.25">
      <c r="A101" s="26"/>
      <c r="B101" s="26"/>
      <c r="C101" s="26"/>
      <c r="D101" s="28" t="s">
        <v>31</v>
      </c>
      <c r="E101" s="26"/>
      <c r="F101" s="26"/>
      <c r="G101" s="26"/>
      <c r="H101" s="13" t="s">
        <v>5</v>
      </c>
      <c r="I101" s="13">
        <f t="shared" si="0"/>
        <v>6650</v>
      </c>
      <c r="J101" s="14">
        <v>1995</v>
      </c>
      <c r="K101" s="14">
        <f>6650-1995</f>
        <v>4655</v>
      </c>
      <c r="L101" s="13">
        <v>0</v>
      </c>
      <c r="M101" s="13">
        <v>0</v>
      </c>
      <c r="N101" s="13">
        <v>0</v>
      </c>
      <c r="O101" s="26"/>
      <c r="P101" s="26"/>
      <c r="Q101" s="8"/>
    </row>
    <row r="102" spans="1:17" s="2" customFormat="1" x14ac:dyDescent="0.25">
      <c r="A102" s="26"/>
      <c r="B102" s="26"/>
      <c r="C102" s="26"/>
      <c r="D102" s="29"/>
      <c r="E102" s="26"/>
      <c r="F102" s="26"/>
      <c r="G102" s="26"/>
      <c r="H102" s="13" t="s">
        <v>6</v>
      </c>
      <c r="I102" s="13">
        <f t="shared" si="0"/>
        <v>350</v>
      </c>
      <c r="J102" s="14">
        <v>105</v>
      </c>
      <c r="K102" s="14">
        <v>245</v>
      </c>
      <c r="L102" s="13">
        <v>0</v>
      </c>
      <c r="M102" s="13">
        <v>0</v>
      </c>
      <c r="N102" s="13">
        <v>0</v>
      </c>
      <c r="O102" s="26"/>
      <c r="P102" s="26"/>
      <c r="Q102" s="8"/>
    </row>
    <row r="103" spans="1:17" s="2" customFormat="1" x14ac:dyDescent="0.25">
      <c r="A103" s="26"/>
      <c r="B103" s="26"/>
      <c r="C103" s="26"/>
      <c r="D103" s="28" t="s">
        <v>32</v>
      </c>
      <c r="E103" s="26"/>
      <c r="F103" s="26"/>
      <c r="G103" s="26"/>
      <c r="H103" s="13" t="s">
        <v>5</v>
      </c>
      <c r="I103" s="13">
        <f t="shared" si="0"/>
        <v>86037.2</v>
      </c>
      <c r="J103" s="13">
        <v>0</v>
      </c>
      <c r="K103" s="13">
        <v>0</v>
      </c>
      <c r="L103" s="13">
        <v>86037.2</v>
      </c>
      <c r="M103" s="13">
        <v>0</v>
      </c>
      <c r="N103" s="13">
        <v>0</v>
      </c>
      <c r="O103" s="26"/>
      <c r="P103" s="26"/>
      <c r="Q103" s="8"/>
    </row>
    <row r="104" spans="1:17" s="2" customFormat="1" x14ac:dyDescent="0.25">
      <c r="A104" s="26"/>
      <c r="B104" s="26"/>
      <c r="C104" s="27"/>
      <c r="D104" s="29"/>
      <c r="E104" s="27"/>
      <c r="F104" s="27"/>
      <c r="G104" s="27"/>
      <c r="H104" s="13" t="s">
        <v>6</v>
      </c>
      <c r="I104" s="13">
        <f t="shared" si="0"/>
        <v>4528.2700000000004</v>
      </c>
      <c r="J104" s="13">
        <v>0</v>
      </c>
      <c r="K104" s="13">
        <v>0</v>
      </c>
      <c r="L104" s="13">
        <v>4528.2700000000004</v>
      </c>
      <c r="M104" s="13">
        <v>0</v>
      </c>
      <c r="N104" s="13">
        <v>0</v>
      </c>
      <c r="O104" s="27"/>
      <c r="P104" s="27"/>
      <c r="Q104" s="8"/>
    </row>
    <row r="105" spans="1:17" s="2" customFormat="1" ht="32.25" customHeight="1" x14ac:dyDescent="0.25">
      <c r="A105" s="26"/>
      <c r="B105" s="26"/>
      <c r="C105" s="25" t="s">
        <v>77</v>
      </c>
      <c r="D105" s="12" t="s">
        <v>75</v>
      </c>
      <c r="E105" s="25" t="s">
        <v>78</v>
      </c>
      <c r="F105" s="25" t="s">
        <v>78</v>
      </c>
      <c r="G105" s="25" t="s">
        <v>190</v>
      </c>
      <c r="H105" s="13"/>
      <c r="I105" s="13"/>
      <c r="J105" s="13"/>
      <c r="K105" s="13"/>
      <c r="L105" s="13"/>
      <c r="M105" s="13"/>
      <c r="N105" s="13"/>
      <c r="O105" s="25" t="s">
        <v>37</v>
      </c>
      <c r="P105" s="25" t="s">
        <v>38</v>
      </c>
      <c r="Q105" s="8"/>
    </row>
    <row r="106" spans="1:17" s="2" customFormat="1" ht="32.25" customHeight="1" x14ac:dyDescent="0.25">
      <c r="A106" s="26"/>
      <c r="B106" s="26"/>
      <c r="C106" s="26"/>
      <c r="D106" s="28" t="s">
        <v>24</v>
      </c>
      <c r="E106" s="26"/>
      <c r="F106" s="26"/>
      <c r="G106" s="26"/>
      <c r="H106" s="13" t="s">
        <v>5</v>
      </c>
      <c r="I106" s="13">
        <f t="shared" si="0"/>
        <v>27000.0396</v>
      </c>
      <c r="J106" s="13">
        <v>5285.7395999999999</v>
      </c>
      <c r="K106" s="13">
        <v>21714.3</v>
      </c>
      <c r="L106" s="13">
        <v>0</v>
      </c>
      <c r="M106" s="13">
        <v>0</v>
      </c>
      <c r="N106" s="13">
        <v>0</v>
      </c>
      <c r="O106" s="26"/>
      <c r="P106" s="26"/>
      <c r="Q106" s="8"/>
    </row>
    <row r="107" spans="1:17" s="2" customFormat="1" ht="32.25" customHeight="1" x14ac:dyDescent="0.25">
      <c r="A107" s="26"/>
      <c r="B107" s="26"/>
      <c r="C107" s="27"/>
      <c r="D107" s="29"/>
      <c r="E107" s="27"/>
      <c r="F107" s="27"/>
      <c r="G107" s="27"/>
      <c r="H107" s="13" t="s">
        <v>6</v>
      </c>
      <c r="I107" s="13">
        <f t="shared" si="0"/>
        <v>3000.0043999999998</v>
      </c>
      <c r="J107" s="13">
        <v>587.30439999999999</v>
      </c>
      <c r="K107" s="13">
        <v>2412.6999999999998</v>
      </c>
      <c r="L107" s="13">
        <v>0</v>
      </c>
      <c r="M107" s="13">
        <v>0</v>
      </c>
      <c r="N107" s="13">
        <v>0</v>
      </c>
      <c r="O107" s="27"/>
      <c r="P107" s="27"/>
      <c r="Q107" s="8"/>
    </row>
    <row r="108" spans="1:17" s="2" customFormat="1" ht="32.25" customHeight="1" x14ac:dyDescent="0.25">
      <c r="A108" s="26"/>
      <c r="B108" s="26"/>
      <c r="C108" s="25" t="s">
        <v>77</v>
      </c>
      <c r="D108" s="11" t="s">
        <v>76</v>
      </c>
      <c r="E108" s="25" t="s">
        <v>73</v>
      </c>
      <c r="F108" s="25" t="s">
        <v>73</v>
      </c>
      <c r="G108" s="25" t="s">
        <v>186</v>
      </c>
      <c r="H108" s="13"/>
      <c r="I108" s="13"/>
      <c r="J108" s="13"/>
      <c r="K108" s="13"/>
      <c r="L108" s="13"/>
      <c r="M108" s="13"/>
      <c r="N108" s="13"/>
      <c r="O108" s="25" t="s">
        <v>25</v>
      </c>
      <c r="P108" s="25" t="s">
        <v>35</v>
      </c>
      <c r="Q108" s="8"/>
    </row>
    <row r="109" spans="1:17" s="2" customFormat="1" ht="32.25" customHeight="1" x14ac:dyDescent="0.25">
      <c r="A109" s="26"/>
      <c r="B109" s="26"/>
      <c r="C109" s="26"/>
      <c r="D109" s="25" t="s">
        <v>32</v>
      </c>
      <c r="E109" s="26"/>
      <c r="F109" s="26"/>
      <c r="G109" s="26"/>
      <c r="H109" s="13" t="s">
        <v>5</v>
      </c>
      <c r="I109" s="13">
        <f t="shared" si="0"/>
        <v>130797.33719999999</v>
      </c>
      <c r="J109" s="13">
        <v>52318.9372</v>
      </c>
      <c r="K109" s="13">
        <v>78478.399999999994</v>
      </c>
      <c r="L109" s="13">
        <v>0</v>
      </c>
      <c r="M109" s="13">
        <v>0</v>
      </c>
      <c r="N109" s="13">
        <v>0</v>
      </c>
      <c r="O109" s="26"/>
      <c r="P109" s="26"/>
      <c r="Q109" s="8"/>
    </row>
    <row r="110" spans="1:17" s="2" customFormat="1" ht="32.25" customHeight="1" x14ac:dyDescent="0.25">
      <c r="A110" s="27"/>
      <c r="B110" s="27"/>
      <c r="C110" s="27"/>
      <c r="D110" s="27"/>
      <c r="E110" s="27"/>
      <c r="F110" s="27"/>
      <c r="G110" s="27"/>
      <c r="H110" s="13" t="s">
        <v>6</v>
      </c>
      <c r="I110" s="13">
        <f t="shared" si="0"/>
        <v>11373.682799999999</v>
      </c>
      <c r="J110" s="13">
        <v>4549.4727999999996</v>
      </c>
      <c r="K110" s="13">
        <v>6824.21</v>
      </c>
      <c r="L110" s="13">
        <v>0</v>
      </c>
      <c r="M110" s="13">
        <v>0</v>
      </c>
      <c r="N110" s="13">
        <v>0</v>
      </c>
      <c r="O110" s="27"/>
      <c r="P110" s="27"/>
      <c r="Q110" s="8"/>
    </row>
    <row r="111" spans="1:17" s="2" customFormat="1" ht="32.25" customHeight="1" x14ac:dyDescent="0.25">
      <c r="A111" s="25">
        <v>8</v>
      </c>
      <c r="B111" s="25">
        <v>50</v>
      </c>
      <c r="C111" s="25" t="s">
        <v>82</v>
      </c>
      <c r="D111" s="13" t="s">
        <v>79</v>
      </c>
      <c r="E111" s="25" t="s">
        <v>83</v>
      </c>
      <c r="F111" s="25" t="s">
        <v>83</v>
      </c>
      <c r="G111" s="25" t="s">
        <v>156</v>
      </c>
      <c r="H111" s="13"/>
      <c r="I111" s="13">
        <f t="shared" si="0"/>
        <v>0</v>
      </c>
      <c r="J111" s="13"/>
      <c r="K111" s="13"/>
      <c r="L111" s="13"/>
      <c r="M111" s="13"/>
      <c r="N111" s="13"/>
      <c r="O111" s="28" t="s">
        <v>34</v>
      </c>
      <c r="P111" s="25" t="s">
        <v>35</v>
      </c>
      <c r="Q111" s="8"/>
    </row>
    <row r="112" spans="1:17" s="2" customFormat="1" ht="32.25" customHeight="1" x14ac:dyDescent="0.25">
      <c r="A112" s="26"/>
      <c r="B112" s="26"/>
      <c r="C112" s="26"/>
      <c r="D112" s="25" t="s">
        <v>31</v>
      </c>
      <c r="E112" s="26"/>
      <c r="F112" s="26"/>
      <c r="G112" s="26"/>
      <c r="H112" s="13" t="s">
        <v>5</v>
      </c>
      <c r="I112" s="13">
        <f t="shared" si="0"/>
        <v>5848.68</v>
      </c>
      <c r="J112" s="14">
        <v>1754.604</v>
      </c>
      <c r="K112" s="16">
        <f>5848.68-1754.604</f>
        <v>4094.076</v>
      </c>
      <c r="L112" s="13">
        <v>0</v>
      </c>
      <c r="M112" s="13">
        <v>0</v>
      </c>
      <c r="N112" s="13">
        <v>0</v>
      </c>
      <c r="O112" s="34"/>
      <c r="P112" s="26"/>
      <c r="Q112" s="8"/>
    </row>
    <row r="113" spans="1:17" s="2" customFormat="1" ht="32.25" customHeight="1" x14ac:dyDescent="0.25">
      <c r="A113" s="26"/>
      <c r="B113" s="26"/>
      <c r="C113" s="26"/>
      <c r="D113" s="27"/>
      <c r="E113" s="26"/>
      <c r="F113" s="26"/>
      <c r="G113" s="26"/>
      <c r="H113" s="13" t="s">
        <v>6</v>
      </c>
      <c r="I113" s="13">
        <f t="shared" si="0"/>
        <v>373.32</v>
      </c>
      <c r="J113" s="14">
        <v>112</v>
      </c>
      <c r="K113" s="16">
        <f>373.32-112</f>
        <v>261.32</v>
      </c>
      <c r="L113" s="13">
        <v>0</v>
      </c>
      <c r="M113" s="13">
        <v>0</v>
      </c>
      <c r="N113" s="13">
        <v>0</v>
      </c>
      <c r="O113" s="34"/>
      <c r="P113" s="26"/>
      <c r="Q113" s="8"/>
    </row>
    <row r="114" spans="1:17" s="2" customFormat="1" ht="32.25" customHeight="1" x14ac:dyDescent="0.25">
      <c r="A114" s="26"/>
      <c r="B114" s="26"/>
      <c r="C114" s="26"/>
      <c r="D114" s="25" t="s">
        <v>32</v>
      </c>
      <c r="E114" s="26"/>
      <c r="F114" s="26"/>
      <c r="G114" s="26"/>
      <c r="H114" s="13" t="s">
        <v>5</v>
      </c>
      <c r="I114" s="13">
        <f t="shared" si="0"/>
        <v>68692.955000000002</v>
      </c>
      <c r="J114" s="13">
        <v>0</v>
      </c>
      <c r="K114" s="13">
        <v>0</v>
      </c>
      <c r="L114" s="13">
        <v>42300</v>
      </c>
      <c r="M114" s="13">
        <v>26392.955000000002</v>
      </c>
      <c r="N114" s="13">
        <v>0</v>
      </c>
      <c r="O114" s="34"/>
      <c r="P114" s="26"/>
      <c r="Q114" s="8"/>
    </row>
    <row r="115" spans="1:17" s="2" customFormat="1" ht="32.25" customHeight="1" x14ac:dyDescent="0.25">
      <c r="A115" s="26"/>
      <c r="B115" s="26"/>
      <c r="C115" s="27"/>
      <c r="D115" s="27"/>
      <c r="E115" s="27"/>
      <c r="F115" s="27"/>
      <c r="G115" s="27"/>
      <c r="H115" s="13" t="s">
        <v>6</v>
      </c>
      <c r="I115" s="13">
        <f t="shared" si="0"/>
        <v>4384.6570000000002</v>
      </c>
      <c r="J115" s="13">
        <v>0</v>
      </c>
      <c r="K115" s="13">
        <v>0</v>
      </c>
      <c r="L115" s="13">
        <v>2700</v>
      </c>
      <c r="M115" s="13">
        <v>1684.6569999999999</v>
      </c>
      <c r="N115" s="13">
        <v>0</v>
      </c>
      <c r="O115" s="29"/>
      <c r="P115" s="27"/>
      <c r="Q115" s="8"/>
    </row>
    <row r="116" spans="1:17" s="2" customFormat="1" ht="32.25" customHeight="1" x14ac:dyDescent="0.25">
      <c r="A116" s="26"/>
      <c r="B116" s="26"/>
      <c r="C116" s="25" t="s">
        <v>82</v>
      </c>
      <c r="D116" s="13" t="s">
        <v>80</v>
      </c>
      <c r="E116" s="25" t="s">
        <v>61</v>
      </c>
      <c r="F116" s="25" t="s">
        <v>61</v>
      </c>
      <c r="G116" s="25" t="s">
        <v>155</v>
      </c>
      <c r="H116" s="13"/>
      <c r="I116" s="13"/>
      <c r="J116" s="13"/>
      <c r="K116" s="13"/>
      <c r="L116" s="13"/>
      <c r="M116" s="13"/>
      <c r="N116" s="13"/>
      <c r="O116" s="28" t="s">
        <v>25</v>
      </c>
      <c r="P116" s="25" t="s">
        <v>35</v>
      </c>
      <c r="Q116" s="8"/>
    </row>
    <row r="117" spans="1:17" s="2" customFormat="1" ht="32.25" customHeight="1" x14ac:dyDescent="0.25">
      <c r="A117" s="26"/>
      <c r="B117" s="26"/>
      <c r="C117" s="26"/>
      <c r="D117" s="25" t="s">
        <v>31</v>
      </c>
      <c r="E117" s="26"/>
      <c r="F117" s="26"/>
      <c r="G117" s="26"/>
      <c r="H117" s="13" t="s">
        <v>5</v>
      </c>
      <c r="I117" s="13">
        <f t="shared" si="0"/>
        <v>7693.7939999999999</v>
      </c>
      <c r="J117" s="12">
        <v>2300</v>
      </c>
      <c r="K117" s="16">
        <f>7693.794-2300</f>
        <v>5393.7939999999999</v>
      </c>
      <c r="L117" s="13">
        <v>0</v>
      </c>
      <c r="M117" s="13">
        <v>0</v>
      </c>
      <c r="N117" s="13">
        <v>0</v>
      </c>
      <c r="O117" s="34"/>
      <c r="P117" s="26"/>
      <c r="Q117" s="8"/>
    </row>
    <row r="118" spans="1:17" s="2" customFormat="1" ht="32.25" customHeight="1" x14ac:dyDescent="0.25">
      <c r="A118" s="26"/>
      <c r="B118" s="26"/>
      <c r="C118" s="26"/>
      <c r="D118" s="27"/>
      <c r="E118" s="26"/>
      <c r="F118" s="26"/>
      <c r="G118" s="26"/>
      <c r="H118" s="13" t="s">
        <v>6</v>
      </c>
      <c r="I118" s="13">
        <f t="shared" si="0"/>
        <v>669.02600000000007</v>
      </c>
      <c r="J118" s="12">
        <v>200</v>
      </c>
      <c r="K118" s="16">
        <v>469.02600000000001</v>
      </c>
      <c r="L118" s="13">
        <v>0</v>
      </c>
      <c r="M118" s="13">
        <v>0</v>
      </c>
      <c r="N118" s="13">
        <v>0</v>
      </c>
      <c r="O118" s="34"/>
      <c r="P118" s="26"/>
      <c r="Q118" s="8"/>
    </row>
    <row r="119" spans="1:17" s="2" customFormat="1" ht="32.25" customHeight="1" x14ac:dyDescent="0.25">
      <c r="A119" s="26"/>
      <c r="B119" s="26"/>
      <c r="C119" s="26"/>
      <c r="D119" s="25" t="s">
        <v>62</v>
      </c>
      <c r="E119" s="26"/>
      <c r="F119" s="26"/>
      <c r="G119" s="26"/>
      <c r="H119" s="13" t="s">
        <v>5</v>
      </c>
      <c r="I119" s="13">
        <f t="shared" si="0"/>
        <v>193609.22999999998</v>
      </c>
      <c r="J119" s="13">
        <v>0</v>
      </c>
      <c r="K119" s="13">
        <v>0</v>
      </c>
      <c r="L119" s="13">
        <v>92000</v>
      </c>
      <c r="M119" s="13">
        <v>101609.23</v>
      </c>
      <c r="N119" s="13">
        <v>0</v>
      </c>
      <c r="O119" s="34"/>
      <c r="P119" s="26"/>
      <c r="Q119" s="8"/>
    </row>
    <row r="120" spans="1:17" s="2" customFormat="1" ht="32.25" customHeight="1" x14ac:dyDescent="0.25">
      <c r="A120" s="26"/>
      <c r="B120" s="26"/>
      <c r="C120" s="27"/>
      <c r="D120" s="27"/>
      <c r="E120" s="27"/>
      <c r="F120" s="27"/>
      <c r="G120" s="27"/>
      <c r="H120" s="13" t="s">
        <v>6</v>
      </c>
      <c r="I120" s="13">
        <f t="shared" si="0"/>
        <v>16835.584999999999</v>
      </c>
      <c r="J120" s="13">
        <v>0</v>
      </c>
      <c r="K120" s="13">
        <v>0</v>
      </c>
      <c r="L120" s="13">
        <v>8000</v>
      </c>
      <c r="M120" s="13">
        <v>8835.5849999999991</v>
      </c>
      <c r="N120" s="13">
        <v>0</v>
      </c>
      <c r="O120" s="29"/>
      <c r="P120" s="27"/>
      <c r="Q120" s="8"/>
    </row>
    <row r="121" spans="1:17" s="2" customFormat="1" ht="32.25" customHeight="1" x14ac:dyDescent="0.25">
      <c r="A121" s="26"/>
      <c r="B121" s="26"/>
      <c r="C121" s="25" t="s">
        <v>82</v>
      </c>
      <c r="D121" s="13" t="s">
        <v>81</v>
      </c>
      <c r="E121" s="25" t="s">
        <v>83</v>
      </c>
      <c r="F121" s="25" t="s">
        <v>83</v>
      </c>
      <c r="G121" s="25" t="s">
        <v>157</v>
      </c>
      <c r="H121" s="13"/>
      <c r="I121" s="13"/>
      <c r="J121" s="13"/>
      <c r="K121" s="13"/>
      <c r="L121" s="13"/>
      <c r="M121" s="13"/>
      <c r="N121" s="13"/>
      <c r="O121" s="35" t="s">
        <v>34</v>
      </c>
      <c r="P121" s="25" t="s">
        <v>35</v>
      </c>
      <c r="Q121" s="8"/>
    </row>
    <row r="122" spans="1:17" s="2" customFormat="1" ht="32.25" customHeight="1" x14ac:dyDescent="0.25">
      <c r="A122" s="26"/>
      <c r="B122" s="26"/>
      <c r="C122" s="26"/>
      <c r="D122" s="25" t="s">
        <v>31</v>
      </c>
      <c r="E122" s="26"/>
      <c r="F122" s="26"/>
      <c r="G122" s="26"/>
      <c r="H122" s="13" t="s">
        <v>5</v>
      </c>
      <c r="I122" s="13">
        <f t="shared" si="0"/>
        <v>6823.46</v>
      </c>
      <c r="J122" s="16">
        <v>2049.1999999999998</v>
      </c>
      <c r="K122" s="16">
        <v>4774.26</v>
      </c>
      <c r="L122" s="13">
        <v>0</v>
      </c>
      <c r="M122" s="13">
        <v>0</v>
      </c>
      <c r="N122" s="13">
        <v>0</v>
      </c>
      <c r="O122" s="35"/>
      <c r="P122" s="26"/>
      <c r="Q122" s="8"/>
    </row>
    <row r="123" spans="1:17" s="2" customFormat="1" ht="32.25" customHeight="1" x14ac:dyDescent="0.25">
      <c r="A123" s="26"/>
      <c r="B123" s="26"/>
      <c r="C123" s="26"/>
      <c r="D123" s="27"/>
      <c r="E123" s="26"/>
      <c r="F123" s="26"/>
      <c r="G123" s="26"/>
      <c r="H123" s="13" t="s">
        <v>6</v>
      </c>
      <c r="I123" s="13">
        <f t="shared" si="0"/>
        <v>435.54</v>
      </c>
      <c r="J123" s="16">
        <v>130.80000000000001</v>
      </c>
      <c r="K123" s="16">
        <v>304.74</v>
      </c>
      <c r="L123" s="13">
        <v>0</v>
      </c>
      <c r="M123" s="13">
        <v>0</v>
      </c>
      <c r="N123" s="13">
        <v>0</v>
      </c>
      <c r="O123" s="35"/>
      <c r="P123" s="26"/>
      <c r="Q123" s="8"/>
    </row>
    <row r="124" spans="1:17" s="2" customFormat="1" ht="32.25" customHeight="1" x14ac:dyDescent="0.25">
      <c r="A124" s="26"/>
      <c r="B124" s="26"/>
      <c r="C124" s="26"/>
      <c r="D124" s="25" t="s">
        <v>32</v>
      </c>
      <c r="E124" s="26"/>
      <c r="F124" s="26"/>
      <c r="G124" s="26"/>
      <c r="H124" s="13" t="s">
        <v>5</v>
      </c>
      <c r="I124" s="13">
        <f t="shared" si="0"/>
        <v>82154.720000000001</v>
      </c>
      <c r="J124" s="9">
        <v>0</v>
      </c>
      <c r="K124" s="9">
        <v>0</v>
      </c>
      <c r="L124" s="13">
        <v>47000</v>
      </c>
      <c r="M124" s="13">
        <v>35154.720000000001</v>
      </c>
      <c r="N124" s="13">
        <v>0</v>
      </c>
      <c r="O124" s="35"/>
      <c r="P124" s="26"/>
      <c r="Q124" s="8"/>
    </row>
    <row r="125" spans="1:17" s="2" customFormat="1" ht="32.25" customHeight="1" x14ac:dyDescent="0.25">
      <c r="A125" s="27"/>
      <c r="B125" s="27"/>
      <c r="C125" s="27"/>
      <c r="D125" s="27"/>
      <c r="E125" s="27"/>
      <c r="F125" s="27"/>
      <c r="G125" s="27"/>
      <c r="H125" s="13" t="s">
        <v>6</v>
      </c>
      <c r="I125" s="13">
        <f t="shared" si="0"/>
        <v>5243.9189999999999</v>
      </c>
      <c r="J125" s="13">
        <v>0</v>
      </c>
      <c r="K125" s="13">
        <v>0</v>
      </c>
      <c r="L125" s="13">
        <v>3000</v>
      </c>
      <c r="M125" s="13">
        <v>2243.9189999999999</v>
      </c>
      <c r="N125" s="13">
        <v>0</v>
      </c>
      <c r="O125" s="35"/>
      <c r="P125" s="27"/>
      <c r="Q125" s="8"/>
    </row>
    <row r="126" spans="1:17" s="2" customFormat="1" ht="32.25" customHeight="1" x14ac:dyDescent="0.25">
      <c r="A126" s="25">
        <v>9</v>
      </c>
      <c r="B126" s="25">
        <v>43</v>
      </c>
      <c r="C126" s="25" t="s">
        <v>92</v>
      </c>
      <c r="D126" s="12" t="s">
        <v>84</v>
      </c>
      <c r="E126" s="25" t="s">
        <v>93</v>
      </c>
      <c r="F126" s="25" t="s">
        <v>93</v>
      </c>
      <c r="G126" s="25" t="s">
        <v>147</v>
      </c>
      <c r="H126" s="13"/>
      <c r="I126" s="13"/>
      <c r="J126" s="13"/>
      <c r="K126" s="13"/>
      <c r="L126" s="13"/>
      <c r="M126" s="13"/>
      <c r="N126" s="13"/>
      <c r="O126" s="28" t="s">
        <v>29</v>
      </c>
      <c r="P126" s="25" t="s">
        <v>30</v>
      </c>
      <c r="Q126" s="8"/>
    </row>
    <row r="127" spans="1:17" s="2" customFormat="1" ht="32.25" customHeight="1" x14ac:dyDescent="0.25">
      <c r="A127" s="26"/>
      <c r="B127" s="26"/>
      <c r="C127" s="26"/>
      <c r="D127" s="28" t="s">
        <v>31</v>
      </c>
      <c r="E127" s="26"/>
      <c r="F127" s="26"/>
      <c r="G127" s="26"/>
      <c r="H127" s="13" t="s">
        <v>5</v>
      </c>
      <c r="I127" s="13">
        <f t="shared" si="0"/>
        <v>1603.89</v>
      </c>
      <c r="J127" s="13">
        <v>98</v>
      </c>
      <c r="K127" s="13">
        <v>1505.89</v>
      </c>
      <c r="L127" s="13">
        <v>0</v>
      </c>
      <c r="M127" s="13">
        <v>0</v>
      </c>
      <c r="N127" s="13">
        <v>0</v>
      </c>
      <c r="O127" s="34"/>
      <c r="P127" s="26"/>
      <c r="Q127" s="8"/>
    </row>
    <row r="128" spans="1:17" s="2" customFormat="1" ht="32.25" customHeight="1" x14ac:dyDescent="0.25">
      <c r="A128" s="26"/>
      <c r="B128" s="26"/>
      <c r="C128" s="26"/>
      <c r="D128" s="29"/>
      <c r="E128" s="26"/>
      <c r="F128" s="26"/>
      <c r="G128" s="26"/>
      <c r="H128" s="13" t="s">
        <v>6</v>
      </c>
      <c r="I128" s="13">
        <f t="shared" ref="I128:I130" si="1">J128+K128+L128+M128+N128</f>
        <v>32.730000000000004</v>
      </c>
      <c r="J128" s="13">
        <v>2</v>
      </c>
      <c r="K128" s="13">
        <v>30.73</v>
      </c>
      <c r="L128" s="13">
        <v>0</v>
      </c>
      <c r="M128" s="13">
        <v>0</v>
      </c>
      <c r="N128" s="13">
        <v>0</v>
      </c>
      <c r="O128" s="34"/>
      <c r="P128" s="26"/>
      <c r="Q128" s="8"/>
    </row>
    <row r="129" spans="1:17" s="2" customFormat="1" ht="32.25" customHeight="1" x14ac:dyDescent="0.25">
      <c r="A129" s="26"/>
      <c r="B129" s="26"/>
      <c r="C129" s="26"/>
      <c r="D129" s="28" t="s">
        <v>32</v>
      </c>
      <c r="E129" s="26"/>
      <c r="F129" s="26"/>
      <c r="G129" s="26"/>
      <c r="H129" s="13" t="s">
        <v>5</v>
      </c>
      <c r="I129" s="13">
        <f t="shared" si="1"/>
        <v>1279.28</v>
      </c>
      <c r="J129" s="13">
        <v>0</v>
      </c>
      <c r="K129" s="13">
        <v>0</v>
      </c>
      <c r="L129" s="13">
        <v>1279.28</v>
      </c>
      <c r="M129" s="13">
        <v>0</v>
      </c>
      <c r="N129" s="13">
        <v>0</v>
      </c>
      <c r="O129" s="34"/>
      <c r="P129" s="26"/>
      <c r="Q129" s="8"/>
    </row>
    <row r="130" spans="1:17" s="2" customFormat="1" ht="32.25" customHeight="1" x14ac:dyDescent="0.25">
      <c r="A130" s="26"/>
      <c r="B130" s="26"/>
      <c r="C130" s="27"/>
      <c r="D130" s="29"/>
      <c r="E130" s="27"/>
      <c r="F130" s="27"/>
      <c r="G130" s="27"/>
      <c r="H130" s="13" t="s">
        <v>6</v>
      </c>
      <c r="I130" s="13">
        <f t="shared" si="1"/>
        <v>26.11</v>
      </c>
      <c r="J130" s="13">
        <v>0</v>
      </c>
      <c r="K130" s="13">
        <v>0</v>
      </c>
      <c r="L130" s="13">
        <v>26.11</v>
      </c>
      <c r="M130" s="13">
        <v>0</v>
      </c>
      <c r="N130" s="13">
        <v>0</v>
      </c>
      <c r="O130" s="29"/>
      <c r="P130" s="27"/>
      <c r="Q130" s="8"/>
    </row>
    <row r="131" spans="1:17" s="2" customFormat="1" ht="32.25" customHeight="1" x14ac:dyDescent="0.25">
      <c r="A131" s="26"/>
      <c r="B131" s="26"/>
      <c r="C131" s="25" t="s">
        <v>92</v>
      </c>
      <c r="D131" s="12" t="s">
        <v>85</v>
      </c>
      <c r="E131" s="25" t="s">
        <v>93</v>
      </c>
      <c r="F131" s="25" t="s">
        <v>93</v>
      </c>
      <c r="G131" s="25" t="s">
        <v>147</v>
      </c>
      <c r="H131" s="13"/>
      <c r="I131" s="13"/>
      <c r="J131" s="13"/>
      <c r="K131" s="13"/>
      <c r="L131" s="13"/>
      <c r="M131" s="13"/>
      <c r="N131" s="13"/>
      <c r="O131" s="28" t="s">
        <v>29</v>
      </c>
      <c r="P131" s="25" t="s">
        <v>30</v>
      </c>
      <c r="Q131" s="8"/>
    </row>
    <row r="132" spans="1:17" s="2" customFormat="1" ht="32.25" customHeight="1" x14ac:dyDescent="0.25">
      <c r="A132" s="26"/>
      <c r="B132" s="26"/>
      <c r="C132" s="26"/>
      <c r="D132" s="28" t="s">
        <v>31</v>
      </c>
      <c r="E132" s="26"/>
      <c r="F132" s="26"/>
      <c r="G132" s="26"/>
      <c r="H132" s="13" t="s">
        <v>5</v>
      </c>
      <c r="I132" s="13">
        <f t="shared" ref="I132:I261" si="2">J132+K132+L132+M132+N132</f>
        <v>1974.63</v>
      </c>
      <c r="J132" s="13">
        <v>98</v>
      </c>
      <c r="K132" s="13">
        <v>1876.63</v>
      </c>
      <c r="L132" s="13">
        <v>0</v>
      </c>
      <c r="M132" s="13">
        <v>0</v>
      </c>
      <c r="N132" s="13">
        <v>0</v>
      </c>
      <c r="O132" s="34"/>
      <c r="P132" s="26"/>
      <c r="Q132" s="8"/>
    </row>
    <row r="133" spans="1:17" s="2" customFormat="1" ht="32.25" customHeight="1" x14ac:dyDescent="0.25">
      <c r="A133" s="26"/>
      <c r="B133" s="26"/>
      <c r="C133" s="26"/>
      <c r="D133" s="29"/>
      <c r="E133" s="26"/>
      <c r="F133" s="26"/>
      <c r="G133" s="26"/>
      <c r="H133" s="13" t="s">
        <v>6</v>
      </c>
      <c r="I133" s="13">
        <f t="shared" si="2"/>
        <v>40.33</v>
      </c>
      <c r="J133" s="13">
        <v>2</v>
      </c>
      <c r="K133" s="13">
        <v>38.33</v>
      </c>
      <c r="L133" s="13">
        <v>0</v>
      </c>
      <c r="M133" s="13">
        <v>0</v>
      </c>
      <c r="N133" s="13">
        <v>0</v>
      </c>
      <c r="O133" s="34"/>
      <c r="P133" s="26"/>
      <c r="Q133" s="8"/>
    </row>
    <row r="134" spans="1:17" s="2" customFormat="1" ht="32.25" customHeight="1" x14ac:dyDescent="0.25">
      <c r="A134" s="26"/>
      <c r="B134" s="26"/>
      <c r="C134" s="26"/>
      <c r="D134" s="28" t="s">
        <v>32</v>
      </c>
      <c r="E134" s="26"/>
      <c r="F134" s="26"/>
      <c r="G134" s="26"/>
      <c r="H134" s="13" t="s">
        <v>5</v>
      </c>
      <c r="I134" s="13">
        <f t="shared" si="2"/>
        <v>1695.23</v>
      </c>
      <c r="J134" s="13">
        <v>0</v>
      </c>
      <c r="K134" s="13">
        <v>0</v>
      </c>
      <c r="L134" s="13">
        <v>1695.23</v>
      </c>
      <c r="M134" s="13">
        <v>0</v>
      </c>
      <c r="N134" s="13">
        <v>0</v>
      </c>
      <c r="O134" s="34"/>
      <c r="P134" s="26"/>
      <c r="Q134" s="8"/>
    </row>
    <row r="135" spans="1:17" s="2" customFormat="1" ht="32.25" customHeight="1" x14ac:dyDescent="0.25">
      <c r="A135" s="26"/>
      <c r="B135" s="26"/>
      <c r="C135" s="27"/>
      <c r="D135" s="29"/>
      <c r="E135" s="27"/>
      <c r="F135" s="27"/>
      <c r="G135" s="27"/>
      <c r="H135" s="13" t="s">
        <v>6</v>
      </c>
      <c r="I135" s="13">
        <f t="shared" si="2"/>
        <v>34.6</v>
      </c>
      <c r="J135" s="13">
        <v>0</v>
      </c>
      <c r="K135" s="13">
        <v>0</v>
      </c>
      <c r="L135" s="13">
        <v>34.6</v>
      </c>
      <c r="M135" s="13">
        <v>0</v>
      </c>
      <c r="N135" s="13">
        <v>0</v>
      </c>
      <c r="O135" s="29"/>
      <c r="P135" s="27"/>
      <c r="Q135" s="8"/>
    </row>
    <row r="136" spans="1:17" s="2" customFormat="1" ht="32.25" customHeight="1" x14ac:dyDescent="0.25">
      <c r="A136" s="26"/>
      <c r="B136" s="26"/>
      <c r="C136" s="25" t="s">
        <v>92</v>
      </c>
      <c r="D136" s="12" t="s">
        <v>86</v>
      </c>
      <c r="E136" s="25" t="s">
        <v>93</v>
      </c>
      <c r="F136" s="25" t="s">
        <v>93</v>
      </c>
      <c r="G136" s="25" t="s">
        <v>180</v>
      </c>
      <c r="H136" s="13"/>
      <c r="I136" s="13"/>
      <c r="J136" s="13"/>
      <c r="K136" s="13"/>
      <c r="L136" s="13"/>
      <c r="M136" s="13"/>
      <c r="N136" s="13"/>
      <c r="O136" s="28" t="s">
        <v>29</v>
      </c>
      <c r="P136" s="25" t="s">
        <v>30</v>
      </c>
      <c r="Q136" s="8"/>
    </row>
    <row r="137" spans="1:17" s="2" customFormat="1" ht="32.25" customHeight="1" x14ac:dyDescent="0.25">
      <c r="A137" s="26"/>
      <c r="B137" s="26"/>
      <c r="C137" s="26"/>
      <c r="D137" s="28" t="s">
        <v>32</v>
      </c>
      <c r="E137" s="26"/>
      <c r="F137" s="26"/>
      <c r="G137" s="26"/>
      <c r="H137" s="13" t="s">
        <v>5</v>
      </c>
      <c r="I137" s="13">
        <f t="shared" si="2"/>
        <v>13234.220000000001</v>
      </c>
      <c r="J137" s="13">
        <v>801.02</v>
      </c>
      <c r="K137" s="13">
        <v>12433.2</v>
      </c>
      <c r="L137" s="13">
        <v>0</v>
      </c>
      <c r="M137" s="13">
        <v>0</v>
      </c>
      <c r="N137" s="13">
        <v>0</v>
      </c>
      <c r="O137" s="34"/>
      <c r="P137" s="26"/>
      <c r="Q137" s="8"/>
    </row>
    <row r="138" spans="1:17" s="2" customFormat="1" ht="32.25" customHeight="1" x14ac:dyDescent="0.25">
      <c r="A138" s="26"/>
      <c r="B138" s="26"/>
      <c r="C138" s="26"/>
      <c r="D138" s="29"/>
      <c r="E138" s="26"/>
      <c r="F138" s="26"/>
      <c r="G138" s="26"/>
      <c r="H138" s="13" t="s">
        <v>6</v>
      </c>
      <c r="I138" s="13">
        <f t="shared" si="2"/>
        <v>270.09000000000003</v>
      </c>
      <c r="J138" s="13">
        <v>16.350000000000001</v>
      </c>
      <c r="K138" s="13">
        <v>253.74</v>
      </c>
      <c r="L138" s="13">
        <v>0</v>
      </c>
      <c r="M138" s="13">
        <v>0</v>
      </c>
      <c r="N138" s="13">
        <v>0</v>
      </c>
      <c r="O138" s="34"/>
      <c r="P138" s="26"/>
      <c r="Q138" s="8"/>
    </row>
    <row r="139" spans="1:17" s="2" customFormat="1" ht="32.25" customHeight="1" x14ac:dyDescent="0.25">
      <c r="A139" s="26"/>
      <c r="B139" s="26"/>
      <c r="C139" s="25" t="s">
        <v>92</v>
      </c>
      <c r="D139" s="12" t="s">
        <v>87</v>
      </c>
      <c r="E139" s="25" t="s">
        <v>93</v>
      </c>
      <c r="F139" s="25" t="s">
        <v>93</v>
      </c>
      <c r="G139" s="25" t="s">
        <v>155</v>
      </c>
      <c r="H139" s="13"/>
      <c r="I139" s="13"/>
      <c r="J139" s="13"/>
      <c r="K139" s="13"/>
      <c r="L139" s="13"/>
      <c r="M139" s="13"/>
      <c r="N139" s="13"/>
      <c r="O139" s="28" t="s">
        <v>91</v>
      </c>
      <c r="P139" s="25" t="s">
        <v>94</v>
      </c>
      <c r="Q139" s="8"/>
    </row>
    <row r="140" spans="1:17" s="2" customFormat="1" ht="32.25" customHeight="1" x14ac:dyDescent="0.25">
      <c r="A140" s="26"/>
      <c r="B140" s="26"/>
      <c r="C140" s="26"/>
      <c r="D140" s="28" t="s">
        <v>31</v>
      </c>
      <c r="E140" s="26"/>
      <c r="F140" s="26"/>
      <c r="G140" s="26"/>
      <c r="H140" s="13" t="s">
        <v>5</v>
      </c>
      <c r="I140" s="13">
        <f t="shared" si="2"/>
        <v>653.33000000000004</v>
      </c>
      <c r="J140" s="13">
        <v>653.33000000000004</v>
      </c>
      <c r="K140" s="13">
        <v>0</v>
      </c>
      <c r="L140" s="13">
        <v>0</v>
      </c>
      <c r="M140" s="13">
        <v>0</v>
      </c>
      <c r="N140" s="13">
        <v>0</v>
      </c>
      <c r="O140" s="34"/>
      <c r="P140" s="26"/>
      <c r="Q140" s="8"/>
    </row>
    <row r="141" spans="1:17" s="2" customFormat="1" ht="32.25" customHeight="1" x14ac:dyDescent="0.25">
      <c r="A141" s="26"/>
      <c r="B141" s="26"/>
      <c r="C141" s="26"/>
      <c r="D141" s="29"/>
      <c r="E141" s="26"/>
      <c r="F141" s="26"/>
      <c r="G141" s="26"/>
      <c r="H141" s="13" t="s">
        <v>6</v>
      </c>
      <c r="I141" s="13">
        <f t="shared" si="2"/>
        <v>13.33</v>
      </c>
      <c r="J141" s="13">
        <v>13.33</v>
      </c>
      <c r="K141" s="13">
        <v>0</v>
      </c>
      <c r="L141" s="13">
        <v>0</v>
      </c>
      <c r="M141" s="13">
        <v>0</v>
      </c>
      <c r="N141" s="13">
        <v>0</v>
      </c>
      <c r="O141" s="34"/>
      <c r="P141" s="26"/>
      <c r="Q141" s="8"/>
    </row>
    <row r="142" spans="1:17" s="2" customFormat="1" ht="32.25" customHeight="1" x14ac:dyDescent="0.25">
      <c r="A142" s="26"/>
      <c r="B142" s="26"/>
      <c r="C142" s="26"/>
      <c r="D142" s="28" t="s">
        <v>32</v>
      </c>
      <c r="E142" s="26"/>
      <c r="F142" s="26"/>
      <c r="G142" s="26"/>
      <c r="H142" s="13" t="s">
        <v>5</v>
      </c>
      <c r="I142" s="13">
        <f t="shared" si="2"/>
        <v>5079.04</v>
      </c>
      <c r="J142" s="13">
        <v>0</v>
      </c>
      <c r="K142" s="13">
        <v>5079.04</v>
      </c>
      <c r="L142" s="13">
        <v>0</v>
      </c>
      <c r="M142" s="13">
        <v>0</v>
      </c>
      <c r="N142" s="13">
        <v>0</v>
      </c>
      <c r="O142" s="34"/>
      <c r="P142" s="26"/>
      <c r="Q142" s="8"/>
    </row>
    <row r="143" spans="1:17" s="2" customFormat="1" ht="32.25" customHeight="1" x14ac:dyDescent="0.25">
      <c r="A143" s="26"/>
      <c r="B143" s="26"/>
      <c r="C143" s="27"/>
      <c r="D143" s="29"/>
      <c r="E143" s="27"/>
      <c r="F143" s="27"/>
      <c r="G143" s="27"/>
      <c r="H143" s="13" t="s">
        <v>6</v>
      </c>
      <c r="I143" s="13">
        <f t="shared" si="2"/>
        <v>103.65</v>
      </c>
      <c r="J143" s="13">
        <v>0</v>
      </c>
      <c r="K143" s="13">
        <v>103.65</v>
      </c>
      <c r="L143" s="13">
        <v>0</v>
      </c>
      <c r="M143" s="13">
        <v>0</v>
      </c>
      <c r="N143" s="13">
        <v>0</v>
      </c>
      <c r="O143" s="29"/>
      <c r="P143" s="27"/>
      <c r="Q143" s="8"/>
    </row>
    <row r="144" spans="1:17" s="2" customFormat="1" ht="32.25" customHeight="1" x14ac:dyDescent="0.25">
      <c r="A144" s="26"/>
      <c r="B144" s="26"/>
      <c r="C144" s="25" t="s">
        <v>92</v>
      </c>
      <c r="D144" s="12" t="s">
        <v>88</v>
      </c>
      <c r="E144" s="25" t="s">
        <v>93</v>
      </c>
      <c r="F144" s="25" t="s">
        <v>93</v>
      </c>
      <c r="G144" s="25" t="s">
        <v>181</v>
      </c>
      <c r="H144" s="13"/>
      <c r="I144" s="13"/>
      <c r="J144" s="13"/>
      <c r="K144" s="13"/>
      <c r="L144" s="13"/>
      <c r="M144" s="13"/>
      <c r="N144" s="13"/>
      <c r="O144" s="28" t="s">
        <v>37</v>
      </c>
      <c r="P144" s="25" t="s">
        <v>35</v>
      </c>
      <c r="Q144" s="8"/>
    </row>
    <row r="145" spans="1:17" s="2" customFormat="1" ht="32.25" customHeight="1" x14ac:dyDescent="0.25">
      <c r="A145" s="26"/>
      <c r="B145" s="26"/>
      <c r="C145" s="26"/>
      <c r="D145" s="28" t="s">
        <v>32</v>
      </c>
      <c r="E145" s="26"/>
      <c r="F145" s="26"/>
      <c r="G145" s="26"/>
      <c r="H145" s="13" t="s">
        <v>5</v>
      </c>
      <c r="I145" s="13">
        <f t="shared" si="2"/>
        <v>259755.1936</v>
      </c>
      <c r="J145" s="13">
        <v>129877.5968</v>
      </c>
      <c r="K145" s="13">
        <v>129877.5968</v>
      </c>
      <c r="L145" s="13">
        <v>0</v>
      </c>
      <c r="M145" s="13">
        <v>0</v>
      </c>
      <c r="N145" s="13">
        <v>0</v>
      </c>
      <c r="O145" s="34"/>
      <c r="P145" s="26"/>
      <c r="Q145" s="8"/>
    </row>
    <row r="146" spans="1:17" s="2" customFormat="1" ht="32.25" customHeight="1" x14ac:dyDescent="0.25">
      <c r="A146" s="26"/>
      <c r="B146" s="26"/>
      <c r="C146" s="27"/>
      <c r="D146" s="29"/>
      <c r="E146" s="27"/>
      <c r="F146" s="27"/>
      <c r="G146" s="27"/>
      <c r="H146" s="13" t="s">
        <v>6</v>
      </c>
      <c r="I146" s="13">
        <f t="shared" si="2"/>
        <v>5301.1264000000001</v>
      </c>
      <c r="J146" s="13">
        <v>2650.5632000000001</v>
      </c>
      <c r="K146" s="13">
        <v>2650.5632000000001</v>
      </c>
      <c r="L146" s="13">
        <v>0</v>
      </c>
      <c r="M146" s="13">
        <v>0</v>
      </c>
      <c r="N146" s="13">
        <v>0</v>
      </c>
      <c r="O146" s="29"/>
      <c r="P146" s="27"/>
      <c r="Q146" s="8"/>
    </row>
    <row r="147" spans="1:17" s="2" customFormat="1" ht="32.25" customHeight="1" x14ac:dyDescent="0.25">
      <c r="A147" s="26"/>
      <c r="B147" s="26"/>
      <c r="C147" s="25" t="s">
        <v>92</v>
      </c>
      <c r="D147" s="11" t="s">
        <v>89</v>
      </c>
      <c r="E147" s="25" t="s">
        <v>93</v>
      </c>
      <c r="F147" s="25" t="s">
        <v>93</v>
      </c>
      <c r="G147" s="25" t="s">
        <v>180</v>
      </c>
      <c r="H147" s="13"/>
      <c r="I147" s="13"/>
      <c r="J147" s="13"/>
      <c r="K147" s="13"/>
      <c r="L147" s="13"/>
      <c r="M147" s="13"/>
      <c r="N147" s="13"/>
      <c r="O147" s="28" t="s">
        <v>37</v>
      </c>
      <c r="P147" s="25" t="s">
        <v>38</v>
      </c>
      <c r="Q147" s="8"/>
    </row>
    <row r="148" spans="1:17" s="2" customFormat="1" ht="32.25" customHeight="1" x14ac:dyDescent="0.25">
      <c r="A148" s="26"/>
      <c r="B148" s="26"/>
      <c r="C148" s="26"/>
      <c r="D148" s="28" t="s">
        <v>24</v>
      </c>
      <c r="E148" s="26"/>
      <c r="F148" s="26"/>
      <c r="G148" s="26"/>
      <c r="H148" s="13" t="s">
        <v>5</v>
      </c>
      <c r="I148" s="13">
        <f t="shared" si="2"/>
        <v>352.06619999999998</v>
      </c>
      <c r="J148" s="13">
        <v>352.06619999999998</v>
      </c>
      <c r="K148" s="13">
        <v>0</v>
      </c>
      <c r="L148" s="13">
        <v>0</v>
      </c>
      <c r="M148" s="13">
        <v>0</v>
      </c>
      <c r="N148" s="13">
        <v>0</v>
      </c>
      <c r="O148" s="34"/>
      <c r="P148" s="26"/>
      <c r="Q148" s="8"/>
    </row>
    <row r="149" spans="1:17" s="2" customFormat="1" ht="32.25" customHeight="1" x14ac:dyDescent="0.25">
      <c r="A149" s="26"/>
      <c r="B149" s="26"/>
      <c r="C149" s="27"/>
      <c r="D149" s="29"/>
      <c r="E149" s="27"/>
      <c r="F149" s="27"/>
      <c r="G149" s="27"/>
      <c r="H149" s="13" t="s">
        <v>6</v>
      </c>
      <c r="I149" s="13">
        <f t="shared" si="2"/>
        <v>43.513800000000003</v>
      </c>
      <c r="J149" s="13">
        <v>43.513800000000003</v>
      </c>
      <c r="K149" s="13">
        <v>0</v>
      </c>
      <c r="L149" s="13">
        <v>0</v>
      </c>
      <c r="M149" s="13">
        <v>0</v>
      </c>
      <c r="N149" s="13">
        <v>0</v>
      </c>
      <c r="O149" s="29"/>
      <c r="P149" s="27"/>
      <c r="Q149" s="8"/>
    </row>
    <row r="150" spans="1:17" s="2" customFormat="1" ht="32.25" customHeight="1" x14ac:dyDescent="0.25">
      <c r="A150" s="26"/>
      <c r="B150" s="26"/>
      <c r="C150" s="25" t="s">
        <v>92</v>
      </c>
      <c r="D150" s="12" t="s">
        <v>90</v>
      </c>
      <c r="E150" s="25" t="s">
        <v>93</v>
      </c>
      <c r="F150" s="25" t="s">
        <v>93</v>
      </c>
      <c r="G150" s="25" t="s">
        <v>147</v>
      </c>
      <c r="H150" s="13"/>
      <c r="I150" s="13"/>
      <c r="J150" s="13"/>
      <c r="K150" s="13"/>
      <c r="L150" s="13"/>
      <c r="M150" s="13"/>
      <c r="N150" s="13"/>
      <c r="O150" s="35" t="s">
        <v>29</v>
      </c>
      <c r="P150" s="25" t="s">
        <v>30</v>
      </c>
      <c r="Q150" s="8"/>
    </row>
    <row r="151" spans="1:17" s="2" customFormat="1" ht="32.25" customHeight="1" x14ac:dyDescent="0.25">
      <c r="A151" s="26"/>
      <c r="B151" s="26"/>
      <c r="C151" s="26"/>
      <c r="D151" s="25" t="s">
        <v>31</v>
      </c>
      <c r="E151" s="26"/>
      <c r="F151" s="26"/>
      <c r="G151" s="26"/>
      <c r="H151" s="13" t="s">
        <v>5</v>
      </c>
      <c r="I151" s="13">
        <f t="shared" si="2"/>
        <v>1974.63</v>
      </c>
      <c r="J151" s="13">
        <v>98</v>
      </c>
      <c r="K151" s="13">
        <v>1876.63</v>
      </c>
      <c r="L151" s="13">
        <v>0</v>
      </c>
      <c r="M151" s="13">
        <v>0</v>
      </c>
      <c r="N151" s="13">
        <v>0</v>
      </c>
      <c r="O151" s="35"/>
      <c r="P151" s="26"/>
      <c r="Q151" s="8"/>
    </row>
    <row r="152" spans="1:17" s="2" customFormat="1" ht="32.25" customHeight="1" x14ac:dyDescent="0.25">
      <c r="A152" s="26"/>
      <c r="B152" s="26"/>
      <c r="C152" s="26"/>
      <c r="D152" s="27"/>
      <c r="E152" s="26"/>
      <c r="F152" s="26"/>
      <c r="G152" s="26"/>
      <c r="H152" s="13" t="s">
        <v>6</v>
      </c>
      <c r="I152" s="13">
        <f t="shared" si="2"/>
        <v>40.299999999999997</v>
      </c>
      <c r="J152" s="13">
        <v>2</v>
      </c>
      <c r="K152" s="13">
        <v>38.299999999999997</v>
      </c>
      <c r="L152" s="13">
        <v>0</v>
      </c>
      <c r="M152" s="13">
        <v>0</v>
      </c>
      <c r="N152" s="13">
        <v>0</v>
      </c>
      <c r="O152" s="35"/>
      <c r="P152" s="26"/>
      <c r="Q152" s="8"/>
    </row>
    <row r="153" spans="1:17" s="2" customFormat="1" ht="32.25" customHeight="1" x14ac:dyDescent="0.25">
      <c r="A153" s="26"/>
      <c r="B153" s="26"/>
      <c r="C153" s="26"/>
      <c r="D153" s="25" t="s">
        <v>32</v>
      </c>
      <c r="E153" s="26"/>
      <c r="F153" s="26"/>
      <c r="G153" s="26"/>
      <c r="H153" s="13" t="s">
        <v>5</v>
      </c>
      <c r="I153" s="13">
        <f t="shared" si="2"/>
        <v>1695.23</v>
      </c>
      <c r="J153" s="13">
        <v>0</v>
      </c>
      <c r="K153" s="13">
        <v>0</v>
      </c>
      <c r="L153" s="13">
        <v>1695.23</v>
      </c>
      <c r="M153" s="13">
        <v>0</v>
      </c>
      <c r="N153" s="13">
        <v>0</v>
      </c>
      <c r="O153" s="35"/>
      <c r="P153" s="26"/>
      <c r="Q153" s="8"/>
    </row>
    <row r="154" spans="1:17" s="2" customFormat="1" ht="32.25" customHeight="1" x14ac:dyDescent="0.25">
      <c r="A154" s="27"/>
      <c r="B154" s="27"/>
      <c r="C154" s="27"/>
      <c r="D154" s="27"/>
      <c r="E154" s="27"/>
      <c r="F154" s="27"/>
      <c r="G154" s="27"/>
      <c r="H154" s="13" t="s">
        <v>6</v>
      </c>
      <c r="I154" s="13">
        <f t="shared" si="2"/>
        <v>34.6</v>
      </c>
      <c r="J154" s="13">
        <v>0</v>
      </c>
      <c r="K154" s="13">
        <v>0</v>
      </c>
      <c r="L154" s="13">
        <v>34.6</v>
      </c>
      <c r="M154" s="13">
        <v>0</v>
      </c>
      <c r="N154" s="13">
        <v>0</v>
      </c>
      <c r="O154" s="35"/>
      <c r="P154" s="27"/>
      <c r="Q154" s="8"/>
    </row>
    <row r="155" spans="1:17" s="2" customFormat="1" ht="32.25" customHeight="1" x14ac:dyDescent="0.25">
      <c r="A155" s="25">
        <v>10</v>
      </c>
      <c r="B155" s="25">
        <v>41</v>
      </c>
      <c r="C155" s="25" t="s">
        <v>97</v>
      </c>
      <c r="D155" s="12" t="s">
        <v>95</v>
      </c>
      <c r="E155" s="25" t="s">
        <v>98</v>
      </c>
      <c r="F155" s="25" t="s">
        <v>98</v>
      </c>
      <c r="G155" s="25" t="s">
        <v>167</v>
      </c>
      <c r="H155" s="13"/>
      <c r="I155" s="13"/>
      <c r="J155" s="13"/>
      <c r="K155" s="13"/>
      <c r="L155" s="13"/>
      <c r="M155" s="13"/>
      <c r="N155" s="13"/>
      <c r="O155" s="28" t="s">
        <v>37</v>
      </c>
      <c r="P155" s="28" t="s">
        <v>38</v>
      </c>
      <c r="Q155" s="8"/>
    </row>
    <row r="156" spans="1:17" s="2" customFormat="1" ht="32.25" customHeight="1" x14ac:dyDescent="0.25">
      <c r="A156" s="26"/>
      <c r="B156" s="26"/>
      <c r="C156" s="26"/>
      <c r="D156" s="28" t="s">
        <v>24</v>
      </c>
      <c r="E156" s="26"/>
      <c r="F156" s="26"/>
      <c r="G156" s="26"/>
      <c r="H156" s="13" t="s">
        <v>5</v>
      </c>
      <c r="I156" s="13">
        <f t="shared" si="2"/>
        <v>17519</v>
      </c>
      <c r="J156" s="13">
        <v>17519</v>
      </c>
      <c r="K156" s="13">
        <v>0</v>
      </c>
      <c r="L156" s="13">
        <v>0</v>
      </c>
      <c r="M156" s="13">
        <v>0</v>
      </c>
      <c r="N156" s="13">
        <v>0</v>
      </c>
      <c r="O156" s="34"/>
      <c r="P156" s="34"/>
      <c r="Q156" s="8"/>
    </row>
    <row r="157" spans="1:17" s="2" customFormat="1" ht="32.25" customHeight="1" x14ac:dyDescent="0.25">
      <c r="A157" s="26"/>
      <c r="B157" s="26"/>
      <c r="C157" s="27"/>
      <c r="D157" s="29"/>
      <c r="E157" s="27"/>
      <c r="F157" s="27"/>
      <c r="G157" s="27"/>
      <c r="H157" s="13" t="s">
        <v>6</v>
      </c>
      <c r="I157" s="13">
        <f t="shared" si="2"/>
        <v>2165.33</v>
      </c>
      <c r="J157" s="13">
        <v>2165.33</v>
      </c>
      <c r="K157" s="13">
        <v>0</v>
      </c>
      <c r="L157" s="13">
        <v>0</v>
      </c>
      <c r="M157" s="13">
        <v>0</v>
      </c>
      <c r="N157" s="13">
        <v>0</v>
      </c>
      <c r="O157" s="29"/>
      <c r="P157" s="29"/>
      <c r="Q157" s="8"/>
    </row>
    <row r="158" spans="1:17" s="2" customFormat="1" ht="32.25" customHeight="1" x14ac:dyDescent="0.25">
      <c r="A158" s="26"/>
      <c r="B158" s="26"/>
      <c r="C158" s="25" t="s">
        <v>97</v>
      </c>
      <c r="D158" s="12" t="s">
        <v>96</v>
      </c>
      <c r="E158" s="25" t="s">
        <v>69</v>
      </c>
      <c r="F158" s="25" t="s">
        <v>69</v>
      </c>
      <c r="G158" s="25" t="s">
        <v>168</v>
      </c>
      <c r="H158" s="13"/>
      <c r="I158" s="13"/>
      <c r="J158" s="13"/>
      <c r="K158" s="13"/>
      <c r="L158" s="13"/>
      <c r="M158" s="13"/>
      <c r="N158" s="13"/>
      <c r="O158" s="28" t="s">
        <v>25</v>
      </c>
      <c r="P158" s="28" t="s">
        <v>26</v>
      </c>
      <c r="Q158" s="8"/>
    </row>
    <row r="159" spans="1:17" s="2" customFormat="1" ht="32.25" customHeight="1" x14ac:dyDescent="0.25">
      <c r="A159" s="26"/>
      <c r="B159" s="26"/>
      <c r="C159" s="26"/>
      <c r="D159" s="36" t="s">
        <v>24</v>
      </c>
      <c r="E159" s="26"/>
      <c r="F159" s="26"/>
      <c r="G159" s="26"/>
      <c r="H159" s="13" t="s">
        <v>5</v>
      </c>
      <c r="I159" s="13">
        <f t="shared" si="2"/>
        <v>68448</v>
      </c>
      <c r="J159" s="13">
        <v>68448</v>
      </c>
      <c r="K159" s="13">
        <v>0</v>
      </c>
      <c r="L159" s="13">
        <v>0</v>
      </c>
      <c r="M159" s="13">
        <v>0</v>
      </c>
      <c r="N159" s="13">
        <v>0</v>
      </c>
      <c r="O159" s="34"/>
      <c r="P159" s="34"/>
      <c r="Q159" s="8"/>
    </row>
    <row r="160" spans="1:17" s="2" customFormat="1" ht="32.25" customHeight="1" x14ac:dyDescent="0.25">
      <c r="A160" s="27"/>
      <c r="B160" s="27"/>
      <c r="C160" s="27"/>
      <c r="D160" s="36"/>
      <c r="E160" s="27"/>
      <c r="F160" s="27"/>
      <c r="G160" s="27"/>
      <c r="H160" s="13" t="s">
        <v>6</v>
      </c>
      <c r="I160" s="13">
        <f t="shared" si="2"/>
        <v>7605.3</v>
      </c>
      <c r="J160" s="13">
        <v>7605.3</v>
      </c>
      <c r="K160" s="13">
        <v>0</v>
      </c>
      <c r="L160" s="13">
        <v>0</v>
      </c>
      <c r="M160" s="13">
        <v>0</v>
      </c>
      <c r="N160" s="13">
        <v>0</v>
      </c>
      <c r="O160" s="29"/>
      <c r="P160" s="29"/>
      <c r="Q160" s="8"/>
    </row>
    <row r="161" spans="1:17" s="2" customFormat="1" ht="32.25" customHeight="1" x14ac:dyDescent="0.25">
      <c r="A161" s="25">
        <v>11</v>
      </c>
      <c r="B161" s="25">
        <v>39</v>
      </c>
      <c r="C161" s="25" t="s">
        <v>102</v>
      </c>
      <c r="D161" s="12" t="s">
        <v>99</v>
      </c>
      <c r="E161" s="25" t="s">
        <v>103</v>
      </c>
      <c r="F161" s="25" t="s">
        <v>103</v>
      </c>
      <c r="G161" s="25" t="s">
        <v>160</v>
      </c>
      <c r="H161" s="13"/>
      <c r="I161" s="13"/>
      <c r="J161" s="13"/>
      <c r="K161" s="13"/>
      <c r="L161" s="13"/>
      <c r="M161" s="13"/>
      <c r="N161" s="13"/>
      <c r="O161" s="28" t="s">
        <v>37</v>
      </c>
      <c r="P161" s="25" t="s">
        <v>38</v>
      </c>
      <c r="Q161" s="8"/>
    </row>
    <row r="162" spans="1:17" s="2" customFormat="1" ht="32.25" customHeight="1" x14ac:dyDescent="0.25">
      <c r="A162" s="26"/>
      <c r="B162" s="26"/>
      <c r="C162" s="26"/>
      <c r="D162" s="28" t="s">
        <v>24</v>
      </c>
      <c r="E162" s="26"/>
      <c r="F162" s="26"/>
      <c r="G162" s="26"/>
      <c r="H162" s="13" t="s">
        <v>5</v>
      </c>
      <c r="I162" s="13">
        <f t="shared" si="2"/>
        <v>23992.639999999999</v>
      </c>
      <c r="J162" s="13">
        <v>23992.639999999999</v>
      </c>
      <c r="K162" s="13">
        <v>0</v>
      </c>
      <c r="L162" s="13">
        <v>0</v>
      </c>
      <c r="M162" s="13">
        <v>0</v>
      </c>
      <c r="N162" s="13">
        <v>0</v>
      </c>
      <c r="O162" s="34"/>
      <c r="P162" s="26"/>
      <c r="Q162" s="8"/>
    </row>
    <row r="163" spans="1:17" s="2" customFormat="1" ht="32.25" customHeight="1" x14ac:dyDescent="0.25">
      <c r="A163" s="26"/>
      <c r="B163" s="26"/>
      <c r="C163" s="27"/>
      <c r="D163" s="29"/>
      <c r="E163" s="27"/>
      <c r="F163" s="27"/>
      <c r="G163" s="27"/>
      <c r="H163" s="13" t="s">
        <v>6</v>
      </c>
      <c r="I163" s="13">
        <f t="shared" si="2"/>
        <v>3272</v>
      </c>
      <c r="J163" s="13">
        <v>3272</v>
      </c>
      <c r="K163" s="13">
        <v>0</v>
      </c>
      <c r="L163" s="13">
        <v>0</v>
      </c>
      <c r="M163" s="13">
        <v>0</v>
      </c>
      <c r="N163" s="13">
        <v>0</v>
      </c>
      <c r="O163" s="29"/>
      <c r="P163" s="27"/>
      <c r="Q163" s="8"/>
    </row>
    <row r="164" spans="1:17" s="2" customFormat="1" ht="36.75" customHeight="1" x14ac:dyDescent="0.25">
      <c r="A164" s="26"/>
      <c r="B164" s="26"/>
      <c r="C164" s="25" t="s">
        <v>102</v>
      </c>
      <c r="D164" s="12" t="s">
        <v>100</v>
      </c>
      <c r="E164" s="25" t="s">
        <v>103</v>
      </c>
      <c r="F164" s="25" t="s">
        <v>103</v>
      </c>
      <c r="G164" s="25" t="s">
        <v>159</v>
      </c>
      <c r="H164" s="13"/>
      <c r="I164" s="13"/>
      <c r="J164" s="13"/>
      <c r="K164" s="13"/>
      <c r="L164" s="13"/>
      <c r="M164" s="13"/>
      <c r="N164" s="13"/>
      <c r="O164" s="28" t="s">
        <v>29</v>
      </c>
      <c r="P164" s="28" t="s">
        <v>30</v>
      </c>
      <c r="Q164" s="8"/>
    </row>
    <row r="165" spans="1:17" s="2" customFormat="1" ht="36.75" customHeight="1" x14ac:dyDescent="0.25">
      <c r="A165" s="26"/>
      <c r="B165" s="26"/>
      <c r="C165" s="26"/>
      <c r="D165" s="28" t="s">
        <v>32</v>
      </c>
      <c r="E165" s="26"/>
      <c r="F165" s="26"/>
      <c r="G165" s="26"/>
      <c r="H165" s="13" t="s">
        <v>5</v>
      </c>
      <c r="I165" s="13">
        <f t="shared" si="2"/>
        <v>18625.642</v>
      </c>
      <c r="J165" s="13">
        <v>18625.642</v>
      </c>
      <c r="K165" s="13">
        <v>0</v>
      </c>
      <c r="L165" s="13">
        <v>0</v>
      </c>
      <c r="M165" s="13">
        <v>0</v>
      </c>
      <c r="N165" s="13">
        <v>0</v>
      </c>
      <c r="O165" s="34"/>
      <c r="P165" s="34"/>
      <c r="Q165" s="8"/>
    </row>
    <row r="166" spans="1:17" s="2" customFormat="1" ht="36.75" customHeight="1" x14ac:dyDescent="0.25">
      <c r="A166" s="26"/>
      <c r="B166" s="26"/>
      <c r="C166" s="27"/>
      <c r="D166" s="29"/>
      <c r="E166" s="27"/>
      <c r="F166" s="27"/>
      <c r="G166" s="27"/>
      <c r="H166" s="13" t="s">
        <v>6</v>
      </c>
      <c r="I166" s="13">
        <f t="shared" si="2"/>
        <v>381</v>
      </c>
      <c r="J166" s="13">
        <v>381</v>
      </c>
      <c r="K166" s="13">
        <v>0</v>
      </c>
      <c r="L166" s="13">
        <v>0</v>
      </c>
      <c r="M166" s="13">
        <v>0</v>
      </c>
      <c r="N166" s="13">
        <v>0</v>
      </c>
      <c r="O166" s="29"/>
      <c r="P166" s="29"/>
      <c r="Q166" s="8"/>
    </row>
    <row r="167" spans="1:17" s="2" customFormat="1" ht="67.5" customHeight="1" x14ac:dyDescent="0.25">
      <c r="A167" s="26"/>
      <c r="B167" s="26"/>
      <c r="C167" s="25" t="s">
        <v>102</v>
      </c>
      <c r="D167" s="11" t="s">
        <v>101</v>
      </c>
      <c r="E167" s="25" t="s">
        <v>103</v>
      </c>
      <c r="F167" s="25" t="s">
        <v>103</v>
      </c>
      <c r="G167" s="25" t="s">
        <v>159</v>
      </c>
      <c r="H167" s="13"/>
      <c r="I167" s="13"/>
      <c r="J167" s="13"/>
      <c r="K167" s="13"/>
      <c r="L167" s="13"/>
      <c r="M167" s="13"/>
      <c r="N167" s="13"/>
      <c r="O167" s="35" t="s">
        <v>29</v>
      </c>
      <c r="P167" s="25" t="s">
        <v>30</v>
      </c>
      <c r="Q167" s="8"/>
    </row>
    <row r="168" spans="1:17" s="2" customFormat="1" ht="29.25" customHeight="1" x14ac:dyDescent="0.25">
      <c r="A168" s="26"/>
      <c r="B168" s="26"/>
      <c r="C168" s="26"/>
      <c r="D168" s="36" t="s">
        <v>32</v>
      </c>
      <c r="E168" s="26"/>
      <c r="F168" s="26"/>
      <c r="G168" s="26"/>
      <c r="H168" s="13" t="s">
        <v>5</v>
      </c>
      <c r="I168" s="13">
        <f t="shared" si="2"/>
        <v>21040.43</v>
      </c>
      <c r="J168" s="13">
        <v>21040.43</v>
      </c>
      <c r="K168" s="13"/>
      <c r="L168" s="13"/>
      <c r="M168" s="13"/>
      <c r="N168" s="13"/>
      <c r="O168" s="35"/>
      <c r="P168" s="26"/>
      <c r="Q168" s="8"/>
    </row>
    <row r="169" spans="1:17" s="2" customFormat="1" ht="29.25" customHeight="1" x14ac:dyDescent="0.25">
      <c r="A169" s="27"/>
      <c r="B169" s="27"/>
      <c r="C169" s="27"/>
      <c r="D169" s="36"/>
      <c r="E169" s="27"/>
      <c r="F169" s="27"/>
      <c r="G169" s="27"/>
      <c r="H169" s="13" t="s">
        <v>6</v>
      </c>
      <c r="I169" s="13">
        <f t="shared" si="2"/>
        <v>430</v>
      </c>
      <c r="J169" s="13">
        <v>430</v>
      </c>
      <c r="K169" s="13"/>
      <c r="L169" s="13"/>
      <c r="M169" s="13"/>
      <c r="N169" s="13"/>
      <c r="O169" s="35"/>
      <c r="P169" s="27"/>
      <c r="Q169" s="8"/>
    </row>
    <row r="170" spans="1:17" s="2" customFormat="1" ht="32.25" customHeight="1" x14ac:dyDescent="0.25">
      <c r="A170" s="25">
        <v>12</v>
      </c>
      <c r="B170" s="25">
        <v>32</v>
      </c>
      <c r="C170" s="25" t="s">
        <v>104</v>
      </c>
      <c r="D170" s="12" t="s">
        <v>105</v>
      </c>
      <c r="E170" s="25" t="s">
        <v>18</v>
      </c>
      <c r="F170" s="25" t="s">
        <v>18</v>
      </c>
      <c r="G170" s="25" t="s">
        <v>172</v>
      </c>
      <c r="H170" s="13"/>
      <c r="I170" s="13"/>
      <c r="J170" s="13"/>
      <c r="K170" s="13"/>
      <c r="L170" s="13"/>
      <c r="M170" s="13"/>
      <c r="N170" s="13"/>
      <c r="O170" s="28" t="s">
        <v>34</v>
      </c>
      <c r="P170" s="28" t="s">
        <v>35</v>
      </c>
      <c r="Q170" s="8"/>
    </row>
    <row r="171" spans="1:17" s="2" customFormat="1" ht="32.25" customHeight="1" x14ac:dyDescent="0.25">
      <c r="A171" s="26"/>
      <c r="B171" s="26"/>
      <c r="C171" s="26"/>
      <c r="D171" s="28" t="s">
        <v>62</v>
      </c>
      <c r="E171" s="26"/>
      <c r="F171" s="26"/>
      <c r="G171" s="26"/>
      <c r="H171" s="13" t="s">
        <v>5</v>
      </c>
      <c r="I171" s="13">
        <f t="shared" si="2"/>
        <v>11452</v>
      </c>
      <c r="J171" s="13">
        <v>11452</v>
      </c>
      <c r="K171" s="13"/>
      <c r="L171" s="13"/>
      <c r="M171" s="13"/>
      <c r="N171" s="13"/>
      <c r="O171" s="34"/>
      <c r="P171" s="34"/>
      <c r="Q171" s="8"/>
    </row>
    <row r="172" spans="1:17" s="2" customFormat="1" ht="32.25" customHeight="1" x14ac:dyDescent="0.25">
      <c r="A172" s="26"/>
      <c r="B172" s="26"/>
      <c r="C172" s="27"/>
      <c r="D172" s="29"/>
      <c r="E172" s="27"/>
      <c r="F172" s="27"/>
      <c r="G172" s="27"/>
      <c r="H172" s="13" t="s">
        <v>6</v>
      </c>
      <c r="I172" s="13">
        <f t="shared" si="2"/>
        <v>1260</v>
      </c>
      <c r="J172" s="13">
        <v>1260</v>
      </c>
      <c r="K172" s="13"/>
      <c r="L172" s="13"/>
      <c r="M172" s="13"/>
      <c r="N172" s="13"/>
      <c r="O172" s="29"/>
      <c r="P172" s="29"/>
      <c r="Q172" s="8"/>
    </row>
    <row r="173" spans="1:17" s="2" customFormat="1" ht="32.25" customHeight="1" x14ac:dyDescent="0.25">
      <c r="A173" s="26"/>
      <c r="B173" s="26"/>
      <c r="C173" s="25" t="s">
        <v>104</v>
      </c>
      <c r="D173" s="12" t="s">
        <v>106</v>
      </c>
      <c r="E173" s="25" t="s">
        <v>108</v>
      </c>
      <c r="F173" s="25" t="s">
        <v>108</v>
      </c>
      <c r="G173" s="25" t="s">
        <v>173</v>
      </c>
      <c r="H173" s="13"/>
      <c r="I173" s="13"/>
      <c r="J173" s="13"/>
      <c r="K173" s="13"/>
      <c r="L173" s="13"/>
      <c r="M173" s="13"/>
      <c r="N173" s="13"/>
      <c r="O173" s="28" t="s">
        <v>34</v>
      </c>
      <c r="P173" s="28" t="s">
        <v>35</v>
      </c>
      <c r="Q173" s="8"/>
    </row>
    <row r="174" spans="1:17" s="2" customFormat="1" ht="32.25" customHeight="1" x14ac:dyDescent="0.25">
      <c r="A174" s="26"/>
      <c r="B174" s="26"/>
      <c r="C174" s="26"/>
      <c r="D174" s="28" t="s">
        <v>31</v>
      </c>
      <c r="E174" s="26"/>
      <c r="F174" s="26"/>
      <c r="G174" s="26"/>
      <c r="H174" s="13" t="s">
        <v>5</v>
      </c>
      <c r="I174" s="13">
        <f t="shared" si="2"/>
        <v>1834.2</v>
      </c>
      <c r="J174" s="13">
        <v>1834.2</v>
      </c>
      <c r="K174" s="13">
        <v>0</v>
      </c>
      <c r="L174" s="13">
        <v>0</v>
      </c>
      <c r="M174" s="13">
        <v>0</v>
      </c>
      <c r="N174" s="13">
        <v>0</v>
      </c>
      <c r="O174" s="34"/>
      <c r="P174" s="34"/>
      <c r="Q174" s="8"/>
    </row>
    <row r="175" spans="1:17" s="2" customFormat="1" ht="32.25" customHeight="1" x14ac:dyDescent="0.25">
      <c r="A175" s="26"/>
      <c r="B175" s="26"/>
      <c r="C175" s="26"/>
      <c r="D175" s="29"/>
      <c r="E175" s="26"/>
      <c r="F175" s="26"/>
      <c r="G175" s="26"/>
      <c r="H175" s="13" t="s">
        <v>6</v>
      </c>
      <c r="I175" s="13">
        <f t="shared" si="2"/>
        <v>18.53</v>
      </c>
      <c r="J175" s="13">
        <v>18.53</v>
      </c>
      <c r="K175" s="13">
        <v>0</v>
      </c>
      <c r="L175" s="13">
        <v>0</v>
      </c>
      <c r="M175" s="13">
        <v>0</v>
      </c>
      <c r="N175" s="13">
        <v>0</v>
      </c>
      <c r="O175" s="34"/>
      <c r="P175" s="34"/>
      <c r="Q175" s="8"/>
    </row>
    <row r="176" spans="1:17" s="2" customFormat="1" ht="32.25" customHeight="1" x14ac:dyDescent="0.25">
      <c r="A176" s="26"/>
      <c r="B176" s="26"/>
      <c r="C176" s="26"/>
      <c r="D176" s="28" t="s">
        <v>32</v>
      </c>
      <c r="E176" s="26"/>
      <c r="F176" s="26"/>
      <c r="G176" s="26"/>
      <c r="H176" s="13" t="s">
        <v>5</v>
      </c>
      <c r="I176" s="13">
        <f t="shared" si="2"/>
        <v>25956.02</v>
      </c>
      <c r="J176" s="13">
        <v>0</v>
      </c>
      <c r="K176" s="13">
        <v>25956.02</v>
      </c>
      <c r="L176" s="13">
        <v>0</v>
      </c>
      <c r="M176" s="13">
        <v>0</v>
      </c>
      <c r="N176" s="13">
        <v>0</v>
      </c>
      <c r="O176" s="34"/>
      <c r="P176" s="34"/>
      <c r="Q176" s="8"/>
    </row>
    <row r="177" spans="1:17" s="2" customFormat="1" ht="32.25" customHeight="1" x14ac:dyDescent="0.25">
      <c r="A177" s="26"/>
      <c r="B177" s="26"/>
      <c r="C177" s="27"/>
      <c r="D177" s="29"/>
      <c r="E177" s="27"/>
      <c r="F177" s="27"/>
      <c r="G177" s="27"/>
      <c r="H177" s="13" t="s">
        <v>6</v>
      </c>
      <c r="I177" s="13">
        <f t="shared" si="2"/>
        <v>262.18</v>
      </c>
      <c r="J177" s="13">
        <v>0</v>
      </c>
      <c r="K177" s="13">
        <v>262.18</v>
      </c>
      <c r="L177" s="13">
        <v>0</v>
      </c>
      <c r="M177" s="13">
        <v>0</v>
      </c>
      <c r="N177" s="13">
        <v>0</v>
      </c>
      <c r="O177" s="29"/>
      <c r="P177" s="29"/>
      <c r="Q177" s="8"/>
    </row>
    <row r="178" spans="1:17" s="2" customFormat="1" ht="63" customHeight="1" x14ac:dyDescent="0.25">
      <c r="A178" s="26"/>
      <c r="B178" s="26"/>
      <c r="C178" s="25" t="s">
        <v>104</v>
      </c>
      <c r="D178" s="12" t="s">
        <v>107</v>
      </c>
      <c r="E178" s="25" t="s">
        <v>108</v>
      </c>
      <c r="F178" s="25" t="s">
        <v>108</v>
      </c>
      <c r="G178" s="25" t="s">
        <v>174</v>
      </c>
      <c r="H178" s="13"/>
      <c r="I178" s="13"/>
      <c r="J178" s="13"/>
      <c r="K178" s="13"/>
      <c r="L178" s="13"/>
      <c r="M178" s="13"/>
      <c r="N178" s="13"/>
      <c r="O178" s="28" t="s">
        <v>37</v>
      </c>
      <c r="P178" s="25" t="s">
        <v>38</v>
      </c>
      <c r="Q178" s="8"/>
    </row>
    <row r="179" spans="1:17" s="2" customFormat="1" ht="32.25" customHeight="1" x14ac:dyDescent="0.25">
      <c r="A179" s="26"/>
      <c r="B179" s="26"/>
      <c r="C179" s="26"/>
      <c r="D179" s="25" t="s">
        <v>24</v>
      </c>
      <c r="E179" s="26"/>
      <c r="F179" s="26"/>
      <c r="G179" s="26"/>
      <c r="H179" s="13" t="s">
        <v>5</v>
      </c>
      <c r="I179" s="13">
        <f t="shared" si="2"/>
        <v>2126</v>
      </c>
      <c r="J179" s="13">
        <v>2126</v>
      </c>
      <c r="K179" s="13">
        <v>0</v>
      </c>
      <c r="L179" s="13">
        <v>0</v>
      </c>
      <c r="M179" s="13">
        <v>0</v>
      </c>
      <c r="N179" s="13">
        <v>0</v>
      </c>
      <c r="O179" s="34"/>
      <c r="P179" s="26"/>
      <c r="Q179" s="8"/>
    </row>
    <row r="180" spans="1:17" s="2" customFormat="1" ht="32.25" customHeight="1" x14ac:dyDescent="0.25">
      <c r="A180" s="27"/>
      <c r="B180" s="27"/>
      <c r="C180" s="27"/>
      <c r="D180" s="27"/>
      <c r="E180" s="27"/>
      <c r="F180" s="27"/>
      <c r="G180" s="27"/>
      <c r="H180" s="13" t="s">
        <v>6</v>
      </c>
      <c r="I180" s="13">
        <f t="shared" si="2"/>
        <v>236.22</v>
      </c>
      <c r="J180" s="13">
        <v>236.22</v>
      </c>
      <c r="K180" s="13">
        <v>0</v>
      </c>
      <c r="L180" s="13">
        <v>0</v>
      </c>
      <c r="M180" s="13">
        <v>0</v>
      </c>
      <c r="N180" s="13">
        <v>0</v>
      </c>
      <c r="O180" s="29"/>
      <c r="P180" s="27"/>
      <c r="Q180" s="8"/>
    </row>
    <row r="181" spans="1:17" s="2" customFormat="1" ht="32.25" customHeight="1" x14ac:dyDescent="0.25">
      <c r="A181" s="25">
        <v>13</v>
      </c>
      <c r="B181" s="25">
        <v>30</v>
      </c>
      <c r="C181" s="25" t="s">
        <v>111</v>
      </c>
      <c r="D181" s="12" t="s">
        <v>109</v>
      </c>
      <c r="E181" s="25" t="s">
        <v>112</v>
      </c>
      <c r="F181" s="25" t="s">
        <v>112</v>
      </c>
      <c r="G181" s="25" t="s">
        <v>187</v>
      </c>
      <c r="H181" s="13"/>
      <c r="I181" s="13"/>
      <c r="J181" s="13"/>
      <c r="K181" s="13"/>
      <c r="L181" s="13"/>
      <c r="M181" s="13"/>
      <c r="N181" s="13"/>
      <c r="O181" s="28" t="s">
        <v>34</v>
      </c>
      <c r="P181" s="28" t="s">
        <v>35</v>
      </c>
      <c r="Q181" s="8"/>
    </row>
    <row r="182" spans="1:17" s="2" customFormat="1" ht="32.25" customHeight="1" x14ac:dyDescent="0.25">
      <c r="A182" s="26"/>
      <c r="B182" s="26"/>
      <c r="C182" s="26"/>
      <c r="D182" s="28" t="s">
        <v>32</v>
      </c>
      <c r="E182" s="26"/>
      <c r="F182" s="26"/>
      <c r="G182" s="26"/>
      <c r="H182" s="13" t="s">
        <v>5</v>
      </c>
      <c r="I182" s="13">
        <f t="shared" si="2"/>
        <v>44237.4</v>
      </c>
      <c r="J182" s="13">
        <v>44237.4</v>
      </c>
      <c r="K182" s="13"/>
      <c r="L182" s="13"/>
      <c r="M182" s="13"/>
      <c r="N182" s="13"/>
      <c r="O182" s="34"/>
      <c r="P182" s="34"/>
      <c r="Q182" s="8"/>
    </row>
    <row r="183" spans="1:17" s="2" customFormat="1" ht="32.25" customHeight="1" x14ac:dyDescent="0.25">
      <c r="A183" s="26"/>
      <c r="B183" s="26"/>
      <c r="C183" s="27"/>
      <c r="D183" s="29"/>
      <c r="E183" s="27"/>
      <c r="F183" s="27"/>
      <c r="G183" s="27"/>
      <c r="H183" s="13" t="s">
        <v>6</v>
      </c>
      <c r="I183" s="13">
        <f t="shared" si="2"/>
        <v>450</v>
      </c>
      <c r="J183" s="13">
        <v>450</v>
      </c>
      <c r="K183" s="13"/>
      <c r="L183" s="13"/>
      <c r="M183" s="13"/>
      <c r="N183" s="13"/>
      <c r="O183" s="29"/>
      <c r="P183" s="29"/>
      <c r="Q183" s="8"/>
    </row>
    <row r="184" spans="1:17" s="2" customFormat="1" ht="32.25" customHeight="1" x14ac:dyDescent="0.25">
      <c r="A184" s="26"/>
      <c r="B184" s="26"/>
      <c r="C184" s="25" t="s">
        <v>111</v>
      </c>
      <c r="D184" s="12" t="s">
        <v>110</v>
      </c>
      <c r="E184" s="25" t="s">
        <v>112</v>
      </c>
      <c r="F184" s="25" t="s">
        <v>112</v>
      </c>
      <c r="G184" s="25" t="s">
        <v>147</v>
      </c>
      <c r="H184" s="13"/>
      <c r="I184" s="13"/>
      <c r="J184" s="13"/>
      <c r="K184" s="13"/>
      <c r="L184" s="13"/>
      <c r="M184" s="13"/>
      <c r="N184" s="13"/>
      <c r="O184" s="28" t="s">
        <v>29</v>
      </c>
      <c r="P184" s="28" t="s">
        <v>30</v>
      </c>
      <c r="Q184" s="8"/>
    </row>
    <row r="185" spans="1:17" s="2" customFormat="1" ht="32.25" customHeight="1" x14ac:dyDescent="0.25">
      <c r="A185" s="26"/>
      <c r="B185" s="26"/>
      <c r="C185" s="26"/>
      <c r="D185" s="26" t="s">
        <v>31</v>
      </c>
      <c r="E185" s="26"/>
      <c r="F185" s="26"/>
      <c r="G185" s="26"/>
      <c r="H185" s="13" t="s">
        <v>5</v>
      </c>
      <c r="I185" s="13">
        <f t="shared" si="2"/>
        <v>4567.2</v>
      </c>
      <c r="J185" s="13">
        <v>2283.6</v>
      </c>
      <c r="K185" s="13">
        <v>2283.6</v>
      </c>
      <c r="L185" s="13">
        <v>0</v>
      </c>
      <c r="M185" s="13">
        <v>0</v>
      </c>
      <c r="N185" s="13">
        <v>0</v>
      </c>
      <c r="O185" s="34"/>
      <c r="P185" s="34"/>
      <c r="Q185" s="8"/>
    </row>
    <row r="186" spans="1:17" s="2" customFormat="1" ht="32.25" customHeight="1" x14ac:dyDescent="0.25">
      <c r="A186" s="26"/>
      <c r="B186" s="26"/>
      <c r="C186" s="26"/>
      <c r="D186" s="27"/>
      <c r="E186" s="26"/>
      <c r="F186" s="26"/>
      <c r="G186" s="26"/>
      <c r="H186" s="13" t="s">
        <v>6</v>
      </c>
      <c r="I186" s="13">
        <f t="shared" si="2"/>
        <v>50</v>
      </c>
      <c r="J186" s="13">
        <v>25</v>
      </c>
      <c r="K186" s="13">
        <v>25</v>
      </c>
      <c r="L186" s="13">
        <v>0</v>
      </c>
      <c r="M186" s="13">
        <v>0</v>
      </c>
      <c r="N186" s="13">
        <v>0</v>
      </c>
      <c r="O186" s="34"/>
      <c r="P186" s="34"/>
      <c r="Q186" s="8"/>
    </row>
    <row r="187" spans="1:17" s="2" customFormat="1" ht="32.25" customHeight="1" x14ac:dyDescent="0.25">
      <c r="A187" s="26"/>
      <c r="B187" s="26"/>
      <c r="C187" s="26"/>
      <c r="D187" s="25" t="s">
        <v>32</v>
      </c>
      <c r="E187" s="26"/>
      <c r="F187" s="26"/>
      <c r="G187" s="26"/>
      <c r="H187" s="13" t="s">
        <v>5</v>
      </c>
      <c r="I187" s="13">
        <f t="shared" si="2"/>
        <v>18000</v>
      </c>
      <c r="J187" s="13">
        <v>0</v>
      </c>
      <c r="K187" s="13">
        <v>0</v>
      </c>
      <c r="L187" s="13">
        <v>18000</v>
      </c>
      <c r="M187" s="13">
        <v>0</v>
      </c>
      <c r="N187" s="13">
        <v>0</v>
      </c>
      <c r="O187" s="34"/>
      <c r="P187" s="34"/>
      <c r="Q187" s="8"/>
    </row>
    <row r="188" spans="1:17" s="2" customFormat="1" ht="32.25" customHeight="1" x14ac:dyDescent="0.25">
      <c r="A188" s="27"/>
      <c r="B188" s="27"/>
      <c r="C188" s="27"/>
      <c r="D188" s="27"/>
      <c r="E188" s="27"/>
      <c r="F188" s="27"/>
      <c r="G188" s="27"/>
      <c r="H188" s="13" t="s">
        <v>6</v>
      </c>
      <c r="I188" s="13">
        <f t="shared" si="2"/>
        <v>2000</v>
      </c>
      <c r="J188" s="13">
        <v>0</v>
      </c>
      <c r="K188" s="13">
        <v>0</v>
      </c>
      <c r="L188" s="13">
        <v>2000</v>
      </c>
      <c r="M188" s="13">
        <v>0</v>
      </c>
      <c r="N188" s="13">
        <v>0</v>
      </c>
      <c r="O188" s="29"/>
      <c r="P188" s="29"/>
      <c r="Q188" s="8"/>
    </row>
    <row r="189" spans="1:17" s="2" customFormat="1" ht="32.25" customHeight="1" x14ac:dyDescent="0.25">
      <c r="A189" s="25">
        <v>14</v>
      </c>
      <c r="B189" s="25">
        <v>29</v>
      </c>
      <c r="C189" s="25" t="s">
        <v>117</v>
      </c>
      <c r="D189" s="12" t="s">
        <v>118</v>
      </c>
      <c r="E189" s="25" t="s">
        <v>120</v>
      </c>
      <c r="F189" s="25" t="s">
        <v>120</v>
      </c>
      <c r="G189" s="25" t="s">
        <v>147</v>
      </c>
      <c r="H189" s="13"/>
      <c r="I189" s="13"/>
      <c r="J189" s="13"/>
      <c r="K189" s="13"/>
      <c r="L189" s="13"/>
      <c r="M189" s="13"/>
      <c r="N189" s="13"/>
      <c r="O189" s="28" t="s">
        <v>29</v>
      </c>
      <c r="P189" s="25" t="s">
        <v>30</v>
      </c>
      <c r="Q189" s="8"/>
    </row>
    <row r="190" spans="1:17" s="2" customFormat="1" ht="32.25" customHeight="1" x14ac:dyDescent="0.25">
      <c r="A190" s="26"/>
      <c r="B190" s="26"/>
      <c r="C190" s="26"/>
      <c r="D190" s="28" t="s">
        <v>31</v>
      </c>
      <c r="E190" s="26"/>
      <c r="F190" s="26"/>
      <c r="G190" s="26"/>
      <c r="H190" s="13" t="s">
        <v>5</v>
      </c>
      <c r="I190" s="13">
        <f t="shared" si="2"/>
        <v>5463.2</v>
      </c>
      <c r="J190" s="13">
        <v>2731.6</v>
      </c>
      <c r="K190" s="13">
        <v>2731.6</v>
      </c>
      <c r="L190" s="13">
        <v>0</v>
      </c>
      <c r="M190" s="13">
        <v>0</v>
      </c>
      <c r="N190" s="13">
        <v>0</v>
      </c>
      <c r="O190" s="34"/>
      <c r="P190" s="26"/>
      <c r="Q190" s="8"/>
    </row>
    <row r="191" spans="1:17" s="2" customFormat="1" ht="32.25" customHeight="1" x14ac:dyDescent="0.25">
      <c r="A191" s="26"/>
      <c r="B191" s="26"/>
      <c r="C191" s="26"/>
      <c r="D191" s="29"/>
      <c r="E191" s="26"/>
      <c r="F191" s="26"/>
      <c r="G191" s="26"/>
      <c r="H191" s="13" t="s">
        <v>6</v>
      </c>
      <c r="I191" s="13">
        <f t="shared" si="2"/>
        <v>55.2</v>
      </c>
      <c r="J191" s="13">
        <v>27.6</v>
      </c>
      <c r="K191" s="13">
        <v>27.6</v>
      </c>
      <c r="L191" s="13">
        <v>0</v>
      </c>
      <c r="M191" s="13">
        <v>0</v>
      </c>
      <c r="N191" s="13">
        <v>0</v>
      </c>
      <c r="O191" s="34"/>
      <c r="P191" s="26"/>
      <c r="Q191" s="8"/>
    </row>
    <row r="192" spans="1:17" s="2" customFormat="1" ht="32.25" customHeight="1" x14ac:dyDescent="0.25">
      <c r="A192" s="26"/>
      <c r="B192" s="26"/>
      <c r="C192" s="26"/>
      <c r="D192" s="28" t="s">
        <v>32</v>
      </c>
      <c r="E192" s="26"/>
      <c r="F192" s="26"/>
      <c r="G192" s="26"/>
      <c r="H192" s="13" t="s">
        <v>5</v>
      </c>
      <c r="I192" s="13">
        <f t="shared" si="2"/>
        <v>1664</v>
      </c>
      <c r="J192" s="13">
        <v>0</v>
      </c>
      <c r="K192" s="13">
        <v>0</v>
      </c>
      <c r="L192" s="13">
        <v>1664</v>
      </c>
      <c r="M192" s="13">
        <v>0</v>
      </c>
      <c r="N192" s="13">
        <v>0</v>
      </c>
      <c r="O192" s="34"/>
      <c r="P192" s="26"/>
      <c r="Q192" s="8"/>
    </row>
    <row r="193" spans="1:17" s="2" customFormat="1" ht="32.25" customHeight="1" x14ac:dyDescent="0.25">
      <c r="A193" s="26"/>
      <c r="B193" s="26"/>
      <c r="C193" s="27"/>
      <c r="D193" s="29"/>
      <c r="E193" s="27"/>
      <c r="F193" s="27"/>
      <c r="G193" s="27"/>
      <c r="H193" s="13" t="s">
        <v>6</v>
      </c>
      <c r="I193" s="13">
        <f t="shared" si="2"/>
        <v>168</v>
      </c>
      <c r="J193" s="13">
        <v>0</v>
      </c>
      <c r="K193" s="13">
        <v>0</v>
      </c>
      <c r="L193" s="13">
        <v>168</v>
      </c>
      <c r="M193" s="13">
        <v>0</v>
      </c>
      <c r="N193" s="13">
        <v>0</v>
      </c>
      <c r="O193" s="29"/>
      <c r="P193" s="27"/>
      <c r="Q193" s="8"/>
    </row>
    <row r="194" spans="1:17" s="2" customFormat="1" ht="32.25" customHeight="1" x14ac:dyDescent="0.25">
      <c r="A194" s="26"/>
      <c r="B194" s="26"/>
      <c r="C194" s="25" t="s">
        <v>117</v>
      </c>
      <c r="D194" s="12" t="s">
        <v>119</v>
      </c>
      <c r="E194" s="25" t="s">
        <v>120</v>
      </c>
      <c r="F194" s="25" t="s">
        <v>120</v>
      </c>
      <c r="G194" s="25" t="s">
        <v>148</v>
      </c>
      <c r="H194" s="13"/>
      <c r="I194" s="13"/>
      <c r="J194" s="13"/>
      <c r="K194" s="13"/>
      <c r="L194" s="13"/>
      <c r="M194" s="13"/>
      <c r="N194" s="13"/>
      <c r="O194" s="28" t="s">
        <v>34</v>
      </c>
      <c r="P194" s="25" t="s">
        <v>35</v>
      </c>
      <c r="Q194" s="8"/>
    </row>
    <row r="195" spans="1:17" s="2" customFormat="1" ht="32.25" customHeight="1" x14ac:dyDescent="0.25">
      <c r="A195" s="26"/>
      <c r="B195" s="26"/>
      <c r="C195" s="26"/>
      <c r="D195" s="25" t="s">
        <v>31</v>
      </c>
      <c r="E195" s="26"/>
      <c r="F195" s="26"/>
      <c r="G195" s="26"/>
      <c r="H195" s="13" t="s">
        <v>5</v>
      </c>
      <c r="I195" s="13">
        <f t="shared" si="2"/>
        <v>4455</v>
      </c>
      <c r="J195" s="13">
        <v>2227.5</v>
      </c>
      <c r="K195" s="13">
        <v>2227.5</v>
      </c>
      <c r="L195" s="13">
        <v>0</v>
      </c>
      <c r="M195" s="13">
        <v>0</v>
      </c>
      <c r="N195" s="13">
        <v>0</v>
      </c>
      <c r="O195" s="34"/>
      <c r="P195" s="26"/>
      <c r="Q195" s="8"/>
    </row>
    <row r="196" spans="1:17" s="2" customFormat="1" ht="32.25" customHeight="1" x14ac:dyDescent="0.25">
      <c r="A196" s="26"/>
      <c r="B196" s="26"/>
      <c r="C196" s="26"/>
      <c r="D196" s="27"/>
      <c r="E196" s="26"/>
      <c r="F196" s="26"/>
      <c r="G196" s="26"/>
      <c r="H196" s="13" t="s">
        <v>6</v>
      </c>
      <c r="I196" s="13">
        <f t="shared" si="2"/>
        <v>45</v>
      </c>
      <c r="J196" s="13">
        <v>22.5</v>
      </c>
      <c r="K196" s="13">
        <v>22.5</v>
      </c>
      <c r="L196" s="13">
        <v>0</v>
      </c>
      <c r="M196" s="13">
        <v>0</v>
      </c>
      <c r="N196" s="13">
        <v>0</v>
      </c>
      <c r="O196" s="34"/>
      <c r="P196" s="26"/>
      <c r="Q196" s="8"/>
    </row>
    <row r="197" spans="1:17" s="2" customFormat="1" ht="32.25" customHeight="1" x14ac:dyDescent="0.25">
      <c r="A197" s="26"/>
      <c r="B197" s="26"/>
      <c r="C197" s="26"/>
      <c r="D197" s="25" t="s">
        <v>32</v>
      </c>
      <c r="E197" s="26"/>
      <c r="F197" s="26"/>
      <c r="G197" s="26"/>
      <c r="H197" s="13" t="s">
        <v>5</v>
      </c>
      <c r="I197" s="13">
        <f t="shared" si="2"/>
        <v>94446</v>
      </c>
      <c r="J197" s="13">
        <v>0</v>
      </c>
      <c r="K197" s="13">
        <v>0</v>
      </c>
      <c r="L197" s="13">
        <v>94446</v>
      </c>
      <c r="M197" s="13">
        <v>0</v>
      </c>
      <c r="N197" s="13">
        <v>0</v>
      </c>
      <c r="O197" s="34"/>
      <c r="P197" s="26"/>
      <c r="Q197" s="8"/>
    </row>
    <row r="198" spans="1:17" s="2" customFormat="1" ht="32.25" customHeight="1" x14ac:dyDescent="0.25">
      <c r="A198" s="27"/>
      <c r="B198" s="27"/>
      <c r="C198" s="27"/>
      <c r="D198" s="27"/>
      <c r="E198" s="27"/>
      <c r="F198" s="27"/>
      <c r="G198" s="27"/>
      <c r="H198" s="13" t="s">
        <v>6</v>
      </c>
      <c r="I198" s="13">
        <f t="shared" si="2"/>
        <v>954</v>
      </c>
      <c r="J198" s="13">
        <v>0</v>
      </c>
      <c r="K198" s="13">
        <v>0</v>
      </c>
      <c r="L198" s="13">
        <v>954</v>
      </c>
      <c r="M198" s="13">
        <v>0</v>
      </c>
      <c r="N198" s="13">
        <v>0</v>
      </c>
      <c r="O198" s="29"/>
      <c r="P198" s="27"/>
      <c r="Q198" s="8"/>
    </row>
    <row r="199" spans="1:17" s="2" customFormat="1" ht="65.25" customHeight="1" x14ac:dyDescent="0.25">
      <c r="A199" s="25">
        <v>15</v>
      </c>
      <c r="B199" s="25">
        <v>27</v>
      </c>
      <c r="C199" s="25" t="s">
        <v>121</v>
      </c>
      <c r="D199" s="12" t="s">
        <v>122</v>
      </c>
      <c r="E199" s="25" t="s">
        <v>126</v>
      </c>
      <c r="F199" s="25" t="s">
        <v>126</v>
      </c>
      <c r="G199" s="25" t="s">
        <v>152</v>
      </c>
      <c r="H199" s="13"/>
      <c r="I199" s="13"/>
      <c r="J199" s="13"/>
      <c r="K199" s="13"/>
      <c r="L199" s="13"/>
      <c r="M199" s="13"/>
      <c r="N199" s="13"/>
      <c r="O199" s="25" t="s">
        <v>37</v>
      </c>
      <c r="P199" s="25" t="s">
        <v>38</v>
      </c>
      <c r="Q199" s="8"/>
    </row>
    <row r="200" spans="1:17" s="2" customFormat="1" ht="32.25" customHeight="1" x14ac:dyDescent="0.25">
      <c r="A200" s="26"/>
      <c r="B200" s="26"/>
      <c r="C200" s="26"/>
      <c r="D200" s="28" t="s">
        <v>24</v>
      </c>
      <c r="E200" s="26"/>
      <c r="F200" s="26"/>
      <c r="G200" s="26"/>
      <c r="H200" s="13" t="s">
        <v>5</v>
      </c>
      <c r="I200" s="13">
        <f t="shared" si="2"/>
        <v>8451.9989999999998</v>
      </c>
      <c r="J200" s="13">
        <v>8451.9989999999998</v>
      </c>
      <c r="K200" s="13">
        <v>0</v>
      </c>
      <c r="L200" s="13">
        <v>0</v>
      </c>
      <c r="M200" s="13">
        <v>0</v>
      </c>
      <c r="N200" s="13">
        <v>0</v>
      </c>
      <c r="O200" s="26"/>
      <c r="P200" s="26"/>
      <c r="Q200" s="8"/>
    </row>
    <row r="201" spans="1:17" s="2" customFormat="1" ht="32.25" customHeight="1" x14ac:dyDescent="0.25">
      <c r="A201" s="26"/>
      <c r="B201" s="26"/>
      <c r="C201" s="27"/>
      <c r="D201" s="29"/>
      <c r="E201" s="27"/>
      <c r="F201" s="27"/>
      <c r="G201" s="27"/>
      <c r="H201" s="13" t="s">
        <v>6</v>
      </c>
      <c r="I201" s="13">
        <f t="shared" si="2"/>
        <v>939.11100000000079</v>
      </c>
      <c r="J201" s="13">
        <v>939.11100000000079</v>
      </c>
      <c r="K201" s="13">
        <v>0</v>
      </c>
      <c r="L201" s="13">
        <v>0</v>
      </c>
      <c r="M201" s="13">
        <v>0</v>
      </c>
      <c r="N201" s="13">
        <v>0</v>
      </c>
      <c r="O201" s="27"/>
      <c r="P201" s="27"/>
      <c r="Q201" s="8"/>
    </row>
    <row r="202" spans="1:17" s="2" customFormat="1" ht="63" x14ac:dyDescent="0.25">
      <c r="A202" s="26"/>
      <c r="B202" s="26"/>
      <c r="C202" s="25" t="s">
        <v>121</v>
      </c>
      <c r="D202" s="12" t="s">
        <v>123</v>
      </c>
      <c r="E202" s="25" t="s">
        <v>126</v>
      </c>
      <c r="F202" s="25" t="s">
        <v>126</v>
      </c>
      <c r="G202" s="25" t="s">
        <v>153</v>
      </c>
      <c r="H202" s="13"/>
      <c r="I202" s="13"/>
      <c r="J202" s="13"/>
      <c r="K202" s="13"/>
      <c r="L202" s="13"/>
      <c r="M202" s="13"/>
      <c r="N202" s="13"/>
      <c r="O202" s="25" t="s">
        <v>37</v>
      </c>
      <c r="P202" s="25" t="s">
        <v>38</v>
      </c>
      <c r="Q202" s="8"/>
    </row>
    <row r="203" spans="1:17" s="2" customFormat="1" ht="32.25" customHeight="1" x14ac:dyDescent="0.25">
      <c r="A203" s="26"/>
      <c r="B203" s="26"/>
      <c r="C203" s="26"/>
      <c r="D203" s="28" t="s">
        <v>24</v>
      </c>
      <c r="E203" s="26"/>
      <c r="F203" s="26"/>
      <c r="G203" s="26"/>
      <c r="H203" s="13" t="s">
        <v>5</v>
      </c>
      <c r="I203" s="13">
        <f t="shared" si="2"/>
        <v>17733.635999999999</v>
      </c>
      <c r="J203" s="13">
        <v>17733.635999999999</v>
      </c>
      <c r="K203" s="13">
        <v>0</v>
      </c>
      <c r="L203" s="13">
        <v>0</v>
      </c>
      <c r="M203" s="13">
        <v>0</v>
      </c>
      <c r="N203" s="13">
        <v>0</v>
      </c>
      <c r="O203" s="26"/>
      <c r="P203" s="26"/>
      <c r="Q203" s="8"/>
    </row>
    <row r="204" spans="1:17" s="2" customFormat="1" ht="32.25" customHeight="1" x14ac:dyDescent="0.25">
      <c r="A204" s="26"/>
      <c r="B204" s="26"/>
      <c r="C204" s="27"/>
      <c r="D204" s="29"/>
      <c r="E204" s="27"/>
      <c r="F204" s="27"/>
      <c r="G204" s="27"/>
      <c r="H204" s="13" t="s">
        <v>6</v>
      </c>
      <c r="I204" s="13">
        <f t="shared" si="2"/>
        <v>1970.404</v>
      </c>
      <c r="J204" s="13">
        <v>1970.404</v>
      </c>
      <c r="K204" s="13">
        <v>0</v>
      </c>
      <c r="L204" s="13">
        <v>0</v>
      </c>
      <c r="M204" s="13">
        <v>0</v>
      </c>
      <c r="N204" s="13">
        <v>0</v>
      </c>
      <c r="O204" s="27"/>
      <c r="P204" s="27"/>
      <c r="Q204" s="8"/>
    </row>
    <row r="205" spans="1:17" s="2" customFormat="1" ht="32.25" customHeight="1" x14ac:dyDescent="0.25">
      <c r="A205" s="26"/>
      <c r="B205" s="26"/>
      <c r="C205" s="25" t="s">
        <v>121</v>
      </c>
      <c r="D205" s="12" t="s">
        <v>124</v>
      </c>
      <c r="E205" s="25" t="s">
        <v>126</v>
      </c>
      <c r="F205" s="25" t="s">
        <v>126</v>
      </c>
      <c r="G205" s="25" t="s">
        <v>154</v>
      </c>
      <c r="H205" s="13"/>
      <c r="I205" s="13"/>
      <c r="J205" s="13"/>
      <c r="K205" s="13"/>
      <c r="L205" s="13"/>
      <c r="M205" s="13"/>
      <c r="N205" s="13"/>
      <c r="O205" s="25" t="s">
        <v>37</v>
      </c>
      <c r="P205" s="25" t="s">
        <v>38</v>
      </c>
      <c r="Q205" s="8"/>
    </row>
    <row r="206" spans="1:17" s="2" customFormat="1" ht="32.25" customHeight="1" x14ac:dyDescent="0.25">
      <c r="A206" s="26"/>
      <c r="B206" s="26"/>
      <c r="C206" s="26"/>
      <c r="D206" s="28" t="s">
        <v>24</v>
      </c>
      <c r="E206" s="26"/>
      <c r="F206" s="26"/>
      <c r="G206" s="26"/>
      <c r="H206" s="13" t="s">
        <v>5</v>
      </c>
      <c r="I206" s="13">
        <f t="shared" si="2"/>
        <v>16382.637000000001</v>
      </c>
      <c r="J206" s="13">
        <v>16382.637000000001</v>
      </c>
      <c r="K206" s="13">
        <v>0</v>
      </c>
      <c r="L206" s="13">
        <v>0</v>
      </c>
      <c r="M206" s="13">
        <v>0</v>
      </c>
      <c r="N206" s="13">
        <v>0</v>
      </c>
      <c r="O206" s="26"/>
      <c r="P206" s="26"/>
      <c r="Q206" s="8"/>
    </row>
    <row r="207" spans="1:17" s="2" customFormat="1" ht="32.25" customHeight="1" x14ac:dyDescent="0.25">
      <c r="A207" s="26"/>
      <c r="B207" s="26"/>
      <c r="C207" s="27"/>
      <c r="D207" s="29"/>
      <c r="E207" s="27"/>
      <c r="F207" s="27"/>
      <c r="G207" s="27"/>
      <c r="H207" s="13" t="s">
        <v>6</v>
      </c>
      <c r="I207" s="13">
        <f t="shared" si="2"/>
        <v>1820.2929999999997</v>
      </c>
      <c r="J207" s="13">
        <v>1820.2929999999997</v>
      </c>
      <c r="K207" s="13">
        <v>0</v>
      </c>
      <c r="L207" s="13">
        <v>0</v>
      </c>
      <c r="M207" s="13">
        <v>0</v>
      </c>
      <c r="N207" s="13">
        <v>0</v>
      </c>
      <c r="O207" s="27"/>
      <c r="P207" s="27"/>
      <c r="Q207" s="8"/>
    </row>
    <row r="208" spans="1:17" s="2" customFormat="1" ht="32.25" customHeight="1" x14ac:dyDescent="0.25">
      <c r="A208" s="26"/>
      <c r="B208" s="26"/>
      <c r="C208" s="25" t="s">
        <v>121</v>
      </c>
      <c r="D208" s="12" t="s">
        <v>125</v>
      </c>
      <c r="E208" s="25" t="s">
        <v>126</v>
      </c>
      <c r="F208" s="25" t="s">
        <v>126</v>
      </c>
      <c r="G208" s="25" t="s">
        <v>151</v>
      </c>
      <c r="H208" s="13"/>
      <c r="I208" s="13"/>
      <c r="J208" s="13"/>
      <c r="K208" s="13"/>
      <c r="L208" s="13"/>
      <c r="M208" s="13"/>
      <c r="N208" s="13"/>
      <c r="O208" s="25" t="s">
        <v>34</v>
      </c>
      <c r="P208" s="25" t="s">
        <v>35</v>
      </c>
      <c r="Q208" s="8"/>
    </row>
    <row r="209" spans="1:17" s="2" customFormat="1" ht="32.25" customHeight="1" x14ac:dyDescent="0.25">
      <c r="A209" s="26"/>
      <c r="B209" s="26"/>
      <c r="C209" s="26"/>
      <c r="D209" s="25" t="s">
        <v>31</v>
      </c>
      <c r="E209" s="26"/>
      <c r="F209" s="26"/>
      <c r="G209" s="26"/>
      <c r="H209" s="13" t="s">
        <v>5</v>
      </c>
      <c r="I209" s="13">
        <f t="shared" si="2"/>
        <v>2145.3000000000002</v>
      </c>
      <c r="J209" s="16">
        <v>643.5</v>
      </c>
      <c r="K209" s="16">
        <v>1501.8000000000002</v>
      </c>
      <c r="L209" s="13">
        <v>0</v>
      </c>
      <c r="M209" s="13">
        <v>0</v>
      </c>
      <c r="N209" s="13">
        <v>0</v>
      </c>
      <c r="O209" s="26"/>
      <c r="P209" s="26"/>
      <c r="Q209" s="8"/>
    </row>
    <row r="210" spans="1:17" s="2" customFormat="1" ht="32.25" customHeight="1" x14ac:dyDescent="0.25">
      <c r="A210" s="26"/>
      <c r="B210" s="26"/>
      <c r="C210" s="26"/>
      <c r="D210" s="27"/>
      <c r="E210" s="26"/>
      <c r="F210" s="26"/>
      <c r="G210" s="26"/>
      <c r="H210" s="13" t="s">
        <v>6</v>
      </c>
      <c r="I210" s="13">
        <f t="shared" si="2"/>
        <v>21.67</v>
      </c>
      <c r="J210" s="17">
        <v>6.5</v>
      </c>
      <c r="K210" s="17">
        <v>15.170000000000002</v>
      </c>
      <c r="L210" s="13">
        <v>0</v>
      </c>
      <c r="M210" s="13">
        <v>0</v>
      </c>
      <c r="N210" s="13">
        <v>0</v>
      </c>
      <c r="O210" s="26"/>
      <c r="P210" s="26"/>
      <c r="Q210" s="8"/>
    </row>
    <row r="211" spans="1:17" s="2" customFormat="1" ht="32.25" customHeight="1" x14ac:dyDescent="0.25">
      <c r="A211" s="26"/>
      <c r="B211" s="26"/>
      <c r="C211" s="26"/>
      <c r="D211" s="25" t="s">
        <v>32</v>
      </c>
      <c r="E211" s="26"/>
      <c r="F211" s="26"/>
      <c r="G211" s="26"/>
      <c r="H211" s="13" t="s">
        <v>5</v>
      </c>
      <c r="I211" s="13">
        <f t="shared" si="2"/>
        <v>80134</v>
      </c>
      <c r="J211" s="9">
        <v>0</v>
      </c>
      <c r="K211" s="9"/>
      <c r="L211" s="13">
        <v>80134</v>
      </c>
      <c r="M211" s="13">
        <v>0</v>
      </c>
      <c r="N211" s="13">
        <v>0</v>
      </c>
      <c r="O211" s="26"/>
      <c r="P211" s="26"/>
      <c r="Q211" s="8"/>
    </row>
    <row r="212" spans="1:17" s="2" customFormat="1" ht="32.25" customHeight="1" x14ac:dyDescent="0.25">
      <c r="A212" s="27"/>
      <c r="B212" s="27"/>
      <c r="C212" s="27"/>
      <c r="D212" s="27"/>
      <c r="E212" s="27"/>
      <c r="F212" s="27"/>
      <c r="G212" s="27"/>
      <c r="H212" s="13" t="s">
        <v>6</v>
      </c>
      <c r="I212" s="13">
        <f t="shared" si="2"/>
        <v>809.43</v>
      </c>
      <c r="J212" s="13">
        <v>0</v>
      </c>
      <c r="K212" s="13"/>
      <c r="L212" s="13">
        <v>809.43</v>
      </c>
      <c r="M212" s="13">
        <v>0</v>
      </c>
      <c r="N212" s="13">
        <v>0</v>
      </c>
      <c r="O212" s="27"/>
      <c r="P212" s="27"/>
      <c r="Q212" s="8"/>
    </row>
    <row r="213" spans="1:17" s="2" customFormat="1" ht="32.25" customHeight="1" x14ac:dyDescent="0.25">
      <c r="A213" s="25">
        <v>16</v>
      </c>
      <c r="B213" s="25">
        <v>25</v>
      </c>
      <c r="C213" s="25" t="s">
        <v>127</v>
      </c>
      <c r="D213" s="12" t="s">
        <v>128</v>
      </c>
      <c r="E213" s="25" t="s">
        <v>132</v>
      </c>
      <c r="F213" s="25" t="s">
        <v>132</v>
      </c>
      <c r="G213" s="25" t="s">
        <v>147</v>
      </c>
      <c r="H213" s="13"/>
      <c r="I213" s="13"/>
      <c r="J213" s="13"/>
      <c r="K213" s="13"/>
      <c r="L213" s="13"/>
      <c r="M213" s="13"/>
      <c r="N213" s="13"/>
      <c r="O213" s="28" t="s">
        <v>29</v>
      </c>
      <c r="P213" s="25" t="s">
        <v>30</v>
      </c>
      <c r="Q213" s="8"/>
    </row>
    <row r="214" spans="1:17" s="2" customFormat="1" ht="32.25" customHeight="1" x14ac:dyDescent="0.25">
      <c r="A214" s="26"/>
      <c r="B214" s="26"/>
      <c r="C214" s="26"/>
      <c r="D214" s="28" t="s">
        <v>31</v>
      </c>
      <c r="E214" s="26"/>
      <c r="F214" s="26"/>
      <c r="G214" s="26"/>
      <c r="H214" s="13" t="s">
        <v>5</v>
      </c>
      <c r="I214" s="13">
        <f t="shared" si="2"/>
        <v>3066.9690000000001</v>
      </c>
      <c r="J214" s="13">
        <v>990</v>
      </c>
      <c r="K214" s="13">
        <v>2076.9690000000001</v>
      </c>
      <c r="L214" s="13">
        <v>0</v>
      </c>
      <c r="M214" s="13">
        <v>0</v>
      </c>
      <c r="N214" s="13">
        <v>0</v>
      </c>
      <c r="O214" s="34"/>
      <c r="P214" s="26"/>
      <c r="Q214" s="8"/>
    </row>
    <row r="215" spans="1:17" s="2" customFormat="1" ht="32.25" customHeight="1" x14ac:dyDescent="0.25">
      <c r="A215" s="26"/>
      <c r="B215" s="26"/>
      <c r="C215" s="26"/>
      <c r="D215" s="29"/>
      <c r="E215" s="26"/>
      <c r="F215" s="26"/>
      <c r="G215" s="26"/>
      <c r="H215" s="13" t="s">
        <v>6</v>
      </c>
      <c r="I215" s="13">
        <f t="shared" si="2"/>
        <v>30.979700000000001</v>
      </c>
      <c r="J215" s="13">
        <v>10</v>
      </c>
      <c r="K215" s="13">
        <v>20.979700000000001</v>
      </c>
      <c r="L215" s="13">
        <v>0</v>
      </c>
      <c r="M215" s="13">
        <v>0</v>
      </c>
      <c r="N215" s="13">
        <v>0</v>
      </c>
      <c r="O215" s="34"/>
      <c r="P215" s="26"/>
      <c r="Q215" s="8"/>
    </row>
    <row r="216" spans="1:17" s="2" customFormat="1" ht="32.25" customHeight="1" x14ac:dyDescent="0.25">
      <c r="A216" s="26"/>
      <c r="B216" s="26"/>
      <c r="C216" s="26"/>
      <c r="D216" s="28" t="s">
        <v>131</v>
      </c>
      <c r="E216" s="26"/>
      <c r="F216" s="26"/>
      <c r="G216" s="26"/>
      <c r="H216" s="13" t="s">
        <v>5</v>
      </c>
      <c r="I216" s="13">
        <f t="shared" si="2"/>
        <v>10430.6</v>
      </c>
      <c r="J216" s="13">
        <v>0</v>
      </c>
      <c r="K216" s="13">
        <v>0</v>
      </c>
      <c r="L216" s="13">
        <v>10430.6</v>
      </c>
      <c r="M216" s="13">
        <v>0</v>
      </c>
      <c r="N216" s="13">
        <v>0</v>
      </c>
      <c r="O216" s="34"/>
      <c r="P216" s="26"/>
      <c r="Q216" s="8"/>
    </row>
    <row r="217" spans="1:17" s="2" customFormat="1" ht="32.25" customHeight="1" x14ac:dyDescent="0.25">
      <c r="A217" s="26"/>
      <c r="B217" s="26"/>
      <c r="C217" s="27"/>
      <c r="D217" s="29"/>
      <c r="E217" s="27"/>
      <c r="F217" s="27"/>
      <c r="G217" s="27"/>
      <c r="H217" s="13" t="s">
        <v>6</v>
      </c>
      <c r="I217" s="13">
        <f t="shared" si="2"/>
        <v>105.36</v>
      </c>
      <c r="J217" s="13">
        <v>0</v>
      </c>
      <c r="K217" s="13">
        <v>0</v>
      </c>
      <c r="L217" s="13">
        <v>105.36</v>
      </c>
      <c r="M217" s="13">
        <v>0</v>
      </c>
      <c r="N217" s="13">
        <v>0</v>
      </c>
      <c r="O217" s="29"/>
      <c r="P217" s="27"/>
      <c r="Q217" s="8"/>
    </row>
    <row r="218" spans="1:17" s="2" customFormat="1" ht="32.25" customHeight="1" x14ac:dyDescent="0.25">
      <c r="A218" s="26"/>
      <c r="B218" s="26"/>
      <c r="C218" s="25" t="s">
        <v>127</v>
      </c>
      <c r="D218" s="12" t="s">
        <v>129</v>
      </c>
      <c r="E218" s="25" t="s">
        <v>132</v>
      </c>
      <c r="F218" s="25" t="s">
        <v>132</v>
      </c>
      <c r="G218" s="25" t="s">
        <v>147</v>
      </c>
      <c r="H218" s="13"/>
      <c r="I218" s="13"/>
      <c r="J218" s="13"/>
      <c r="K218" s="13"/>
      <c r="L218" s="13"/>
      <c r="M218" s="13"/>
      <c r="N218" s="13"/>
      <c r="O218" s="25" t="s">
        <v>29</v>
      </c>
      <c r="P218" s="25" t="s">
        <v>30</v>
      </c>
      <c r="Q218" s="8"/>
    </row>
    <row r="219" spans="1:17" s="2" customFormat="1" ht="32.25" customHeight="1" x14ac:dyDescent="0.25">
      <c r="A219" s="26"/>
      <c r="B219" s="26"/>
      <c r="C219" s="26"/>
      <c r="D219" s="25" t="s">
        <v>31</v>
      </c>
      <c r="E219" s="26"/>
      <c r="F219" s="26"/>
      <c r="G219" s="26"/>
      <c r="H219" s="13" t="s">
        <v>5</v>
      </c>
      <c r="I219" s="13">
        <f t="shared" si="2"/>
        <v>8052.0320000000002</v>
      </c>
      <c r="J219" s="13">
        <v>1990</v>
      </c>
      <c r="K219" s="13">
        <v>6062.0320000000002</v>
      </c>
      <c r="L219" s="13">
        <v>0</v>
      </c>
      <c r="M219" s="13">
        <v>0</v>
      </c>
      <c r="N219" s="13">
        <v>0</v>
      </c>
      <c r="O219" s="26"/>
      <c r="P219" s="26"/>
      <c r="Q219" s="8"/>
    </row>
    <row r="220" spans="1:17" s="2" customFormat="1" ht="32.25" customHeight="1" x14ac:dyDescent="0.25">
      <c r="A220" s="26"/>
      <c r="B220" s="26"/>
      <c r="C220" s="26"/>
      <c r="D220" s="26"/>
      <c r="E220" s="26"/>
      <c r="F220" s="26"/>
      <c r="G220" s="26"/>
      <c r="H220" s="13" t="s">
        <v>6</v>
      </c>
      <c r="I220" s="13">
        <f t="shared" si="2"/>
        <v>91.333699999999993</v>
      </c>
      <c r="J220" s="13">
        <v>20</v>
      </c>
      <c r="K220" s="13">
        <v>71.333699999999993</v>
      </c>
      <c r="L220" s="13">
        <v>0</v>
      </c>
      <c r="M220" s="13">
        <v>0</v>
      </c>
      <c r="N220" s="13">
        <v>0</v>
      </c>
      <c r="O220" s="26"/>
      <c r="P220" s="26"/>
      <c r="Q220" s="8"/>
    </row>
    <row r="221" spans="1:17" s="2" customFormat="1" ht="32.25" customHeight="1" x14ac:dyDescent="0.25">
      <c r="A221" s="26"/>
      <c r="B221" s="26"/>
      <c r="C221" s="26"/>
      <c r="D221" s="25" t="s">
        <v>32</v>
      </c>
      <c r="E221" s="26"/>
      <c r="F221" s="26"/>
      <c r="G221" s="26"/>
      <c r="H221" s="13" t="s">
        <v>5</v>
      </c>
      <c r="I221" s="13">
        <f t="shared" si="2"/>
        <v>6895.35</v>
      </c>
      <c r="J221" s="13">
        <v>0</v>
      </c>
      <c r="K221" s="13">
        <v>0</v>
      </c>
      <c r="L221" s="13">
        <v>6895.35</v>
      </c>
      <c r="M221" s="13">
        <v>0</v>
      </c>
      <c r="N221" s="13">
        <v>0</v>
      </c>
      <c r="O221" s="26"/>
      <c r="P221" s="26"/>
      <c r="Q221" s="8"/>
    </row>
    <row r="222" spans="1:17" s="2" customFormat="1" ht="32.25" customHeight="1" x14ac:dyDescent="0.25">
      <c r="A222" s="26"/>
      <c r="B222" s="26"/>
      <c r="C222" s="27"/>
      <c r="D222" s="26"/>
      <c r="E222" s="27"/>
      <c r="F222" s="27"/>
      <c r="G222" s="27"/>
      <c r="H222" s="13" t="s">
        <v>6</v>
      </c>
      <c r="I222" s="13">
        <f t="shared" si="2"/>
        <v>69.650000000000006</v>
      </c>
      <c r="J222" s="13">
        <v>0</v>
      </c>
      <c r="K222" s="13">
        <v>0</v>
      </c>
      <c r="L222" s="13">
        <v>69.650000000000006</v>
      </c>
      <c r="M222" s="13">
        <v>0</v>
      </c>
      <c r="N222" s="13">
        <v>0</v>
      </c>
      <c r="O222" s="27"/>
      <c r="P222" s="27"/>
      <c r="Q222" s="8"/>
    </row>
    <row r="223" spans="1:17" s="2" customFormat="1" ht="32.25" customHeight="1" x14ac:dyDescent="0.25">
      <c r="A223" s="26"/>
      <c r="B223" s="26"/>
      <c r="C223" s="25" t="s">
        <v>127</v>
      </c>
      <c r="D223" s="12" t="s">
        <v>130</v>
      </c>
      <c r="E223" s="25" t="s">
        <v>132</v>
      </c>
      <c r="F223" s="25" t="s">
        <v>132</v>
      </c>
      <c r="G223" s="25" t="s">
        <v>166</v>
      </c>
      <c r="H223" s="13"/>
      <c r="I223" s="13"/>
      <c r="J223" s="13"/>
      <c r="K223" s="13"/>
      <c r="L223" s="13"/>
      <c r="M223" s="13"/>
      <c r="N223" s="13"/>
      <c r="O223" s="35" t="s">
        <v>34</v>
      </c>
      <c r="P223" s="25" t="s">
        <v>35</v>
      </c>
      <c r="Q223" s="8"/>
    </row>
    <row r="224" spans="1:17" s="2" customFormat="1" ht="32.25" customHeight="1" x14ac:dyDescent="0.25">
      <c r="A224" s="26"/>
      <c r="B224" s="26"/>
      <c r="C224" s="26"/>
      <c r="D224" s="26" t="s">
        <v>31</v>
      </c>
      <c r="E224" s="26"/>
      <c r="F224" s="26"/>
      <c r="G224" s="26"/>
      <c r="H224" s="13" t="s">
        <v>5</v>
      </c>
      <c r="I224" s="13">
        <f t="shared" si="2"/>
        <v>3960</v>
      </c>
      <c r="J224" s="13">
        <v>1485</v>
      </c>
      <c r="K224" s="13">
        <v>2475</v>
      </c>
      <c r="L224" s="13">
        <v>0</v>
      </c>
      <c r="M224" s="13">
        <v>0</v>
      </c>
      <c r="N224" s="13">
        <v>0</v>
      </c>
      <c r="O224" s="35"/>
      <c r="P224" s="26"/>
      <c r="Q224" s="8"/>
    </row>
    <row r="225" spans="1:17" s="2" customFormat="1" ht="32.25" customHeight="1" x14ac:dyDescent="0.25">
      <c r="A225" s="26"/>
      <c r="B225" s="26"/>
      <c r="C225" s="26"/>
      <c r="D225" s="27"/>
      <c r="E225" s="26"/>
      <c r="F225" s="26"/>
      <c r="G225" s="26"/>
      <c r="H225" s="13" t="s">
        <v>6</v>
      </c>
      <c r="I225" s="13">
        <f t="shared" si="2"/>
        <v>40</v>
      </c>
      <c r="J225" s="13">
        <v>15</v>
      </c>
      <c r="K225" s="13">
        <v>25</v>
      </c>
      <c r="L225" s="13">
        <v>0</v>
      </c>
      <c r="M225" s="13">
        <v>0</v>
      </c>
      <c r="N225" s="13">
        <v>0</v>
      </c>
      <c r="O225" s="35"/>
      <c r="P225" s="26"/>
      <c r="Q225" s="8"/>
    </row>
    <row r="226" spans="1:17" s="2" customFormat="1" ht="32.25" customHeight="1" x14ac:dyDescent="0.25">
      <c r="A226" s="26"/>
      <c r="B226" s="26"/>
      <c r="C226" s="26"/>
      <c r="D226" s="25" t="s">
        <v>32</v>
      </c>
      <c r="E226" s="26"/>
      <c r="F226" s="26"/>
      <c r="G226" s="26"/>
      <c r="H226" s="13" t="s">
        <v>5</v>
      </c>
      <c r="I226" s="13">
        <f t="shared" si="2"/>
        <v>20790</v>
      </c>
      <c r="J226" s="13">
        <v>0</v>
      </c>
      <c r="K226" s="13">
        <v>0</v>
      </c>
      <c r="L226" s="13">
        <v>20790</v>
      </c>
      <c r="M226" s="13">
        <v>0</v>
      </c>
      <c r="N226" s="13">
        <v>0</v>
      </c>
      <c r="O226" s="35"/>
      <c r="P226" s="26"/>
      <c r="Q226" s="8"/>
    </row>
    <row r="227" spans="1:17" s="2" customFormat="1" ht="32.25" customHeight="1" x14ac:dyDescent="0.25">
      <c r="A227" s="27"/>
      <c r="B227" s="27"/>
      <c r="C227" s="27"/>
      <c r="D227" s="27"/>
      <c r="E227" s="27"/>
      <c r="F227" s="27"/>
      <c r="G227" s="27"/>
      <c r="H227" s="13" t="s">
        <v>6</v>
      </c>
      <c r="I227" s="13">
        <f t="shared" si="2"/>
        <v>210</v>
      </c>
      <c r="J227" s="13">
        <v>0</v>
      </c>
      <c r="K227" s="13">
        <v>0</v>
      </c>
      <c r="L227" s="13">
        <v>210</v>
      </c>
      <c r="M227" s="13">
        <v>0</v>
      </c>
      <c r="N227" s="13">
        <v>0</v>
      </c>
      <c r="O227" s="35"/>
      <c r="P227" s="27"/>
      <c r="Q227" s="8"/>
    </row>
    <row r="228" spans="1:17" s="2" customFormat="1" ht="32.25" customHeight="1" x14ac:dyDescent="0.25">
      <c r="A228" s="25">
        <v>17</v>
      </c>
      <c r="B228" s="25">
        <v>23</v>
      </c>
      <c r="C228" s="25" t="s">
        <v>133</v>
      </c>
      <c r="D228" s="12" t="s">
        <v>134</v>
      </c>
      <c r="E228" s="25" t="s">
        <v>136</v>
      </c>
      <c r="F228" s="25" t="s">
        <v>136</v>
      </c>
      <c r="G228" s="25" t="s">
        <v>158</v>
      </c>
      <c r="H228" s="13"/>
      <c r="I228" s="13"/>
      <c r="J228" s="13"/>
      <c r="K228" s="13"/>
      <c r="L228" s="13"/>
      <c r="M228" s="13"/>
      <c r="N228" s="13"/>
      <c r="O228" s="28" t="s">
        <v>34</v>
      </c>
      <c r="P228" s="28" t="s">
        <v>35</v>
      </c>
      <c r="Q228" s="8"/>
    </row>
    <row r="229" spans="1:17" s="2" customFormat="1" ht="32.25" customHeight="1" x14ac:dyDescent="0.25">
      <c r="A229" s="26"/>
      <c r="B229" s="26"/>
      <c r="C229" s="26"/>
      <c r="D229" s="28" t="s">
        <v>31</v>
      </c>
      <c r="E229" s="26"/>
      <c r="F229" s="26"/>
      <c r="G229" s="26"/>
      <c r="H229" s="13" t="s">
        <v>5</v>
      </c>
      <c r="I229" s="13">
        <f t="shared" si="2"/>
        <v>1960</v>
      </c>
      <c r="J229" s="13">
        <v>1960</v>
      </c>
      <c r="K229" s="13">
        <v>0</v>
      </c>
      <c r="L229" s="13">
        <v>0</v>
      </c>
      <c r="M229" s="13">
        <v>0</v>
      </c>
      <c r="N229" s="13">
        <v>0</v>
      </c>
      <c r="O229" s="34"/>
      <c r="P229" s="34"/>
      <c r="Q229" s="8"/>
    </row>
    <row r="230" spans="1:17" s="2" customFormat="1" ht="32.25" customHeight="1" x14ac:dyDescent="0.25">
      <c r="A230" s="26"/>
      <c r="B230" s="26"/>
      <c r="C230" s="26"/>
      <c r="D230" s="29"/>
      <c r="E230" s="26"/>
      <c r="F230" s="26"/>
      <c r="G230" s="26"/>
      <c r="H230" s="13" t="s">
        <v>6</v>
      </c>
      <c r="I230" s="13">
        <f t="shared" si="2"/>
        <v>40</v>
      </c>
      <c r="J230" s="13">
        <v>40</v>
      </c>
      <c r="K230" s="13">
        <v>0</v>
      </c>
      <c r="L230" s="13">
        <v>0</v>
      </c>
      <c r="M230" s="13">
        <v>0</v>
      </c>
      <c r="N230" s="13">
        <v>0</v>
      </c>
      <c r="O230" s="34"/>
      <c r="P230" s="34"/>
      <c r="Q230" s="8"/>
    </row>
    <row r="231" spans="1:17" s="2" customFormat="1" ht="32.25" customHeight="1" x14ac:dyDescent="0.25">
      <c r="A231" s="26"/>
      <c r="B231" s="26"/>
      <c r="C231" s="26"/>
      <c r="D231" s="28" t="s">
        <v>32</v>
      </c>
      <c r="E231" s="26"/>
      <c r="F231" s="26"/>
      <c r="G231" s="26"/>
      <c r="H231" s="13" t="s">
        <v>5</v>
      </c>
      <c r="I231" s="13">
        <f t="shared" si="2"/>
        <v>32340</v>
      </c>
      <c r="J231" s="13">
        <v>0</v>
      </c>
      <c r="K231" s="13">
        <v>14700</v>
      </c>
      <c r="L231" s="13">
        <v>17640</v>
      </c>
      <c r="M231" s="13">
        <v>0</v>
      </c>
      <c r="N231" s="13">
        <v>0</v>
      </c>
      <c r="O231" s="34"/>
      <c r="P231" s="34"/>
      <c r="Q231" s="8"/>
    </row>
    <row r="232" spans="1:17" s="2" customFormat="1" ht="32.25" customHeight="1" x14ac:dyDescent="0.25">
      <c r="A232" s="26"/>
      <c r="B232" s="26"/>
      <c r="C232" s="27"/>
      <c r="D232" s="29"/>
      <c r="E232" s="27"/>
      <c r="F232" s="27"/>
      <c r="G232" s="27"/>
      <c r="H232" s="13" t="s">
        <v>6</v>
      </c>
      <c r="I232" s="13">
        <f t="shared" si="2"/>
        <v>660</v>
      </c>
      <c r="J232" s="13">
        <v>0</v>
      </c>
      <c r="K232" s="13">
        <v>300</v>
      </c>
      <c r="L232" s="13">
        <v>360</v>
      </c>
      <c r="M232" s="13">
        <v>0</v>
      </c>
      <c r="N232" s="13">
        <v>0</v>
      </c>
      <c r="O232" s="29"/>
      <c r="P232" s="29"/>
      <c r="Q232" s="8"/>
    </row>
    <row r="233" spans="1:17" s="2" customFormat="1" ht="32.25" customHeight="1" x14ac:dyDescent="0.25">
      <c r="A233" s="26"/>
      <c r="B233" s="26"/>
      <c r="C233" s="25" t="s">
        <v>133</v>
      </c>
      <c r="D233" s="11" t="s">
        <v>135</v>
      </c>
      <c r="E233" s="25" t="s">
        <v>136</v>
      </c>
      <c r="F233" s="25" t="s">
        <v>136</v>
      </c>
      <c r="G233" s="25" t="s">
        <v>155</v>
      </c>
      <c r="H233" s="13"/>
      <c r="I233" s="13"/>
      <c r="J233" s="13"/>
      <c r="K233" s="13"/>
      <c r="L233" s="13"/>
      <c r="M233" s="13"/>
      <c r="N233" s="13"/>
      <c r="O233" s="35" t="s">
        <v>37</v>
      </c>
      <c r="P233" s="25" t="s">
        <v>35</v>
      </c>
      <c r="Q233" s="8"/>
    </row>
    <row r="234" spans="1:17" s="2" customFormat="1" ht="32.25" customHeight="1" x14ac:dyDescent="0.25">
      <c r="A234" s="26"/>
      <c r="B234" s="26"/>
      <c r="C234" s="26"/>
      <c r="D234" s="36" t="s">
        <v>31</v>
      </c>
      <c r="E234" s="26"/>
      <c r="F234" s="26"/>
      <c r="G234" s="26"/>
      <c r="H234" s="13" t="s">
        <v>5</v>
      </c>
      <c r="I234" s="13">
        <f t="shared" si="2"/>
        <v>4380.6000000000004</v>
      </c>
      <c r="J234" s="13">
        <v>1325.94</v>
      </c>
      <c r="K234" s="13">
        <v>3054.66</v>
      </c>
      <c r="L234" s="13">
        <v>0</v>
      </c>
      <c r="M234" s="13">
        <v>0</v>
      </c>
      <c r="N234" s="13">
        <v>0</v>
      </c>
      <c r="O234" s="35"/>
      <c r="P234" s="26"/>
      <c r="Q234" s="8"/>
    </row>
    <row r="235" spans="1:17" s="2" customFormat="1" ht="32.25" customHeight="1" x14ac:dyDescent="0.25">
      <c r="A235" s="26"/>
      <c r="B235" s="26"/>
      <c r="C235" s="26"/>
      <c r="D235" s="36"/>
      <c r="E235" s="26"/>
      <c r="F235" s="26"/>
      <c r="G235" s="26"/>
      <c r="H235" s="13" t="s">
        <v>6</v>
      </c>
      <c r="I235" s="13">
        <f t="shared" si="2"/>
        <v>89.399999999999949</v>
      </c>
      <c r="J235" s="13">
        <v>27.059999999999945</v>
      </c>
      <c r="K235" s="13">
        <v>62.34</v>
      </c>
      <c r="L235" s="13">
        <v>0</v>
      </c>
      <c r="M235" s="13">
        <v>0</v>
      </c>
      <c r="N235" s="13">
        <v>0</v>
      </c>
      <c r="O235" s="35"/>
      <c r="P235" s="26"/>
      <c r="Q235" s="8"/>
    </row>
    <row r="236" spans="1:17" s="2" customFormat="1" ht="32.25" customHeight="1" x14ac:dyDescent="0.25">
      <c r="A236" s="26"/>
      <c r="B236" s="26"/>
      <c r="C236" s="26"/>
      <c r="D236" s="25" t="s">
        <v>32</v>
      </c>
      <c r="E236" s="26"/>
      <c r="F236" s="26"/>
      <c r="G236" s="26"/>
      <c r="H236" s="13" t="s">
        <v>5</v>
      </c>
      <c r="I236" s="13">
        <f t="shared" si="2"/>
        <v>68110</v>
      </c>
      <c r="J236" s="13">
        <v>0</v>
      </c>
      <c r="K236" s="13">
        <v>0</v>
      </c>
      <c r="L236" s="13">
        <v>29400</v>
      </c>
      <c r="M236" s="13">
        <v>38710</v>
      </c>
      <c r="N236" s="13">
        <v>0</v>
      </c>
      <c r="O236" s="35"/>
      <c r="P236" s="26"/>
      <c r="Q236" s="8"/>
    </row>
    <row r="237" spans="1:17" s="2" customFormat="1" ht="32.25" customHeight="1" x14ac:dyDescent="0.25">
      <c r="A237" s="27"/>
      <c r="B237" s="27"/>
      <c r="C237" s="27"/>
      <c r="D237" s="27"/>
      <c r="E237" s="27"/>
      <c r="F237" s="27"/>
      <c r="G237" s="27"/>
      <c r="H237" s="13" t="s">
        <v>6</v>
      </c>
      <c r="I237" s="13">
        <f t="shared" si="2"/>
        <v>1390</v>
      </c>
      <c r="J237" s="13">
        <v>0</v>
      </c>
      <c r="K237" s="13">
        <v>0</v>
      </c>
      <c r="L237" s="13">
        <v>600</v>
      </c>
      <c r="M237" s="13">
        <v>790</v>
      </c>
      <c r="N237" s="13">
        <v>0</v>
      </c>
      <c r="O237" s="35"/>
      <c r="P237" s="27"/>
      <c r="Q237" s="8"/>
    </row>
    <row r="238" spans="1:17" s="2" customFormat="1" ht="32.25" customHeight="1" x14ac:dyDescent="0.25">
      <c r="A238" s="25">
        <v>18</v>
      </c>
      <c r="B238" s="25">
        <v>23</v>
      </c>
      <c r="C238" s="25" t="s">
        <v>142</v>
      </c>
      <c r="D238" s="12" t="s">
        <v>143</v>
      </c>
      <c r="E238" s="25" t="s">
        <v>146</v>
      </c>
      <c r="F238" s="25" t="s">
        <v>146</v>
      </c>
      <c r="G238" s="25" t="s">
        <v>147</v>
      </c>
      <c r="H238" s="13"/>
      <c r="I238" s="13"/>
      <c r="J238" s="13"/>
      <c r="K238" s="13"/>
      <c r="L238" s="13"/>
      <c r="M238" s="13"/>
      <c r="N238" s="13"/>
      <c r="O238" s="25" t="s">
        <v>29</v>
      </c>
      <c r="P238" s="25" t="s">
        <v>30</v>
      </c>
      <c r="Q238" s="8"/>
    </row>
    <row r="239" spans="1:17" s="2" customFormat="1" ht="32.25" customHeight="1" x14ac:dyDescent="0.25">
      <c r="A239" s="26"/>
      <c r="B239" s="26"/>
      <c r="C239" s="26"/>
      <c r="D239" s="28" t="s">
        <v>31</v>
      </c>
      <c r="E239" s="26"/>
      <c r="F239" s="26"/>
      <c r="G239" s="26"/>
      <c r="H239" s="13" t="s">
        <v>5</v>
      </c>
      <c r="I239" s="13">
        <f>J239+K239+L239+M239+N239</f>
        <v>3215.21</v>
      </c>
      <c r="J239" s="13">
        <v>98</v>
      </c>
      <c r="K239" s="13">
        <v>3117.21</v>
      </c>
      <c r="L239" s="13">
        <v>0</v>
      </c>
      <c r="M239" s="13">
        <v>0</v>
      </c>
      <c r="N239" s="13">
        <v>0</v>
      </c>
      <c r="O239" s="26"/>
      <c r="P239" s="26"/>
      <c r="Q239" s="8"/>
    </row>
    <row r="240" spans="1:17" s="2" customFormat="1" ht="32.25" customHeight="1" x14ac:dyDescent="0.25">
      <c r="A240" s="26"/>
      <c r="B240" s="26"/>
      <c r="C240" s="26"/>
      <c r="D240" s="29"/>
      <c r="E240" s="26"/>
      <c r="F240" s="26"/>
      <c r="G240" s="26"/>
      <c r="H240" s="13" t="s">
        <v>6</v>
      </c>
      <c r="I240" s="13">
        <f>J240+K240+L240+M240+N240</f>
        <v>65.62</v>
      </c>
      <c r="J240" s="13">
        <v>2</v>
      </c>
      <c r="K240" s="13">
        <v>63.62</v>
      </c>
      <c r="L240" s="13">
        <v>0</v>
      </c>
      <c r="M240" s="13">
        <v>0</v>
      </c>
      <c r="N240" s="13">
        <v>0</v>
      </c>
      <c r="O240" s="26"/>
      <c r="P240" s="26"/>
      <c r="Q240" s="8"/>
    </row>
    <row r="241" spans="1:17" s="2" customFormat="1" ht="32.25" customHeight="1" x14ac:dyDescent="0.25">
      <c r="A241" s="26"/>
      <c r="B241" s="26"/>
      <c r="C241" s="26"/>
      <c r="D241" s="28" t="s">
        <v>32</v>
      </c>
      <c r="E241" s="26"/>
      <c r="F241" s="26"/>
      <c r="G241" s="26"/>
      <c r="H241" s="13" t="s">
        <v>5</v>
      </c>
      <c r="I241" s="13">
        <f>J241+K241+L241+M241+N241</f>
        <v>7143.64</v>
      </c>
      <c r="J241" s="13">
        <v>0</v>
      </c>
      <c r="K241" s="13">
        <v>0</v>
      </c>
      <c r="L241" s="13">
        <v>7143.64</v>
      </c>
      <c r="M241" s="13">
        <v>0</v>
      </c>
      <c r="N241" s="13">
        <v>0</v>
      </c>
      <c r="O241" s="26"/>
      <c r="P241" s="26"/>
      <c r="Q241" s="8"/>
    </row>
    <row r="242" spans="1:17" s="2" customFormat="1" ht="32.25" customHeight="1" x14ac:dyDescent="0.25">
      <c r="A242" s="26"/>
      <c r="B242" s="26"/>
      <c r="C242" s="27"/>
      <c r="D242" s="29"/>
      <c r="E242" s="27"/>
      <c r="F242" s="27"/>
      <c r="G242" s="27"/>
      <c r="H242" s="13" t="s">
        <v>6</v>
      </c>
      <c r="I242" s="13">
        <f>J242+K242+L242+M242+N242</f>
        <v>145.79</v>
      </c>
      <c r="J242" s="13">
        <v>0</v>
      </c>
      <c r="K242" s="13">
        <v>0</v>
      </c>
      <c r="L242" s="13">
        <v>145.79</v>
      </c>
      <c r="M242" s="13">
        <v>0</v>
      </c>
      <c r="N242" s="13">
        <v>0</v>
      </c>
      <c r="O242" s="27"/>
      <c r="P242" s="27"/>
      <c r="Q242" s="8"/>
    </row>
    <row r="243" spans="1:17" s="2" customFormat="1" ht="32.25" customHeight="1" x14ac:dyDescent="0.25">
      <c r="A243" s="26"/>
      <c r="B243" s="26"/>
      <c r="C243" s="25" t="s">
        <v>142</v>
      </c>
      <c r="D243" s="12" t="s">
        <v>144</v>
      </c>
      <c r="E243" s="25" t="s">
        <v>146</v>
      </c>
      <c r="F243" s="25" t="s">
        <v>146</v>
      </c>
      <c r="G243" s="25" t="s">
        <v>147</v>
      </c>
      <c r="H243" s="13"/>
      <c r="I243" s="13"/>
      <c r="J243" s="13"/>
      <c r="K243" s="13"/>
      <c r="L243" s="13"/>
      <c r="M243" s="13"/>
      <c r="N243" s="13"/>
      <c r="O243" s="25" t="s">
        <v>29</v>
      </c>
      <c r="P243" s="25" t="s">
        <v>30</v>
      </c>
      <c r="Q243" s="8"/>
    </row>
    <row r="244" spans="1:17" s="2" customFormat="1" ht="27.75" customHeight="1" x14ac:dyDescent="0.25">
      <c r="A244" s="26"/>
      <c r="B244" s="26"/>
      <c r="C244" s="26"/>
      <c r="D244" s="28" t="s">
        <v>31</v>
      </c>
      <c r="E244" s="26"/>
      <c r="F244" s="26"/>
      <c r="G244" s="26"/>
      <c r="H244" s="13" t="s">
        <v>5</v>
      </c>
      <c r="I244" s="13">
        <f>J244+K244+L244+M244+N244</f>
        <v>3113.87</v>
      </c>
      <c r="J244" s="13">
        <v>98</v>
      </c>
      <c r="K244" s="13">
        <v>3015.87</v>
      </c>
      <c r="L244" s="13">
        <v>0</v>
      </c>
      <c r="M244" s="13">
        <v>0</v>
      </c>
      <c r="N244" s="13">
        <v>0</v>
      </c>
      <c r="O244" s="26"/>
      <c r="P244" s="26"/>
      <c r="Q244" s="8"/>
    </row>
    <row r="245" spans="1:17" s="2" customFormat="1" ht="32.25" customHeight="1" x14ac:dyDescent="0.25">
      <c r="A245" s="26"/>
      <c r="B245" s="26"/>
      <c r="C245" s="26"/>
      <c r="D245" s="29"/>
      <c r="E245" s="26"/>
      <c r="F245" s="26"/>
      <c r="G245" s="26"/>
      <c r="H245" s="13" t="s">
        <v>6</v>
      </c>
      <c r="I245" s="13">
        <f>J245+K245+L245+M245+N245</f>
        <v>63.55</v>
      </c>
      <c r="J245" s="13">
        <v>2</v>
      </c>
      <c r="K245" s="13">
        <v>61.55</v>
      </c>
      <c r="L245" s="13">
        <v>0</v>
      </c>
      <c r="M245" s="13">
        <v>0</v>
      </c>
      <c r="N245" s="13">
        <v>0</v>
      </c>
      <c r="O245" s="26"/>
      <c r="P245" s="26"/>
      <c r="Q245" s="8"/>
    </row>
    <row r="246" spans="1:17" s="2" customFormat="1" ht="32.25" customHeight="1" x14ac:dyDescent="0.25">
      <c r="A246" s="26"/>
      <c r="B246" s="26"/>
      <c r="C246" s="26"/>
      <c r="D246" s="28" t="s">
        <v>32</v>
      </c>
      <c r="E246" s="26"/>
      <c r="F246" s="26"/>
      <c r="G246" s="26"/>
      <c r="H246" s="13" t="s">
        <v>5</v>
      </c>
      <c r="I246" s="13">
        <f>J246+K246+L246+M246+N246</f>
        <v>4653.4799999999996</v>
      </c>
      <c r="J246" s="13">
        <v>0</v>
      </c>
      <c r="K246" s="13">
        <v>0</v>
      </c>
      <c r="L246" s="13">
        <v>4653.4799999999996</v>
      </c>
      <c r="M246" s="13">
        <v>0</v>
      </c>
      <c r="N246" s="13">
        <v>0</v>
      </c>
      <c r="O246" s="26"/>
      <c r="P246" s="26"/>
      <c r="Q246" s="8"/>
    </row>
    <row r="247" spans="1:17" s="2" customFormat="1" ht="32.25" customHeight="1" x14ac:dyDescent="0.25">
      <c r="A247" s="26"/>
      <c r="B247" s="26"/>
      <c r="C247" s="27"/>
      <c r="D247" s="29"/>
      <c r="E247" s="27"/>
      <c r="F247" s="27"/>
      <c r="G247" s="27"/>
      <c r="H247" s="13" t="s">
        <v>6</v>
      </c>
      <c r="I247" s="13">
        <f>J247+K247+L247+M247+N247</f>
        <v>94.97</v>
      </c>
      <c r="J247" s="13">
        <v>0</v>
      </c>
      <c r="K247" s="13">
        <v>0</v>
      </c>
      <c r="L247" s="13">
        <v>94.97</v>
      </c>
      <c r="M247" s="13">
        <v>0</v>
      </c>
      <c r="N247" s="13">
        <v>0</v>
      </c>
      <c r="O247" s="27"/>
      <c r="P247" s="27"/>
      <c r="Q247" s="8"/>
    </row>
    <row r="248" spans="1:17" s="2" customFormat="1" ht="32.25" customHeight="1" x14ac:dyDescent="0.25">
      <c r="A248" s="26"/>
      <c r="B248" s="26"/>
      <c r="C248" s="25" t="s">
        <v>142</v>
      </c>
      <c r="D248" s="12" t="s">
        <v>145</v>
      </c>
      <c r="E248" s="25" t="s">
        <v>146</v>
      </c>
      <c r="F248" s="25" t="s">
        <v>146</v>
      </c>
      <c r="G248" s="25" t="s">
        <v>147</v>
      </c>
      <c r="H248" s="13"/>
      <c r="I248" s="13"/>
      <c r="J248" s="13"/>
      <c r="K248" s="13"/>
      <c r="L248" s="13"/>
      <c r="M248" s="13"/>
      <c r="N248" s="13"/>
      <c r="O248" s="25" t="s">
        <v>29</v>
      </c>
      <c r="P248" s="25" t="s">
        <v>30</v>
      </c>
      <c r="Q248" s="8"/>
    </row>
    <row r="249" spans="1:17" s="2" customFormat="1" ht="32.25" customHeight="1" x14ac:dyDescent="0.25">
      <c r="A249" s="26"/>
      <c r="B249" s="26"/>
      <c r="C249" s="26"/>
      <c r="D249" s="25" t="s">
        <v>31</v>
      </c>
      <c r="E249" s="26"/>
      <c r="F249" s="26"/>
      <c r="G249" s="26"/>
      <c r="H249" s="13" t="s">
        <v>5</v>
      </c>
      <c r="I249" s="13">
        <f>J249+K249+L249+M249+N249</f>
        <v>3026.07</v>
      </c>
      <c r="J249" s="13">
        <v>98</v>
      </c>
      <c r="K249" s="13">
        <v>2928.07</v>
      </c>
      <c r="L249" s="13">
        <v>0</v>
      </c>
      <c r="M249" s="13">
        <v>0</v>
      </c>
      <c r="N249" s="13">
        <v>0</v>
      </c>
      <c r="O249" s="26"/>
      <c r="P249" s="26"/>
      <c r="Q249" s="8"/>
    </row>
    <row r="250" spans="1:17" s="2" customFormat="1" ht="32.25" customHeight="1" x14ac:dyDescent="0.25">
      <c r="A250" s="26"/>
      <c r="B250" s="26"/>
      <c r="C250" s="26"/>
      <c r="D250" s="27"/>
      <c r="E250" s="26"/>
      <c r="F250" s="26"/>
      <c r="G250" s="26"/>
      <c r="H250" s="13" t="s">
        <v>6</v>
      </c>
      <c r="I250" s="13">
        <f>J250+K250+L250+M250+N250</f>
        <v>61.76</v>
      </c>
      <c r="J250" s="13">
        <v>2</v>
      </c>
      <c r="K250" s="13">
        <v>59.76</v>
      </c>
      <c r="L250" s="13">
        <v>0</v>
      </c>
      <c r="M250" s="13">
        <v>0</v>
      </c>
      <c r="N250" s="13">
        <v>0</v>
      </c>
      <c r="O250" s="26"/>
      <c r="P250" s="26"/>
      <c r="Q250" s="8"/>
    </row>
    <row r="251" spans="1:17" s="2" customFormat="1" ht="32.25" customHeight="1" x14ac:dyDescent="0.25">
      <c r="A251" s="26"/>
      <c r="B251" s="26"/>
      <c r="C251" s="26"/>
      <c r="D251" s="25" t="s">
        <v>32</v>
      </c>
      <c r="E251" s="26"/>
      <c r="F251" s="26"/>
      <c r="G251" s="26"/>
      <c r="H251" s="13" t="s">
        <v>5</v>
      </c>
      <c r="I251" s="13">
        <f>J251+K251+L251+M251+N251</f>
        <v>4426.92</v>
      </c>
      <c r="J251" s="13">
        <v>0</v>
      </c>
      <c r="K251" s="13">
        <v>0</v>
      </c>
      <c r="L251" s="13">
        <v>4426.92</v>
      </c>
      <c r="M251" s="13">
        <v>0</v>
      </c>
      <c r="N251" s="13">
        <v>0</v>
      </c>
      <c r="O251" s="26"/>
      <c r="P251" s="26"/>
      <c r="Q251" s="8"/>
    </row>
    <row r="252" spans="1:17" s="2" customFormat="1" ht="32.25" customHeight="1" x14ac:dyDescent="0.25">
      <c r="A252" s="27"/>
      <c r="B252" s="27"/>
      <c r="C252" s="27"/>
      <c r="D252" s="27"/>
      <c r="E252" s="27"/>
      <c r="F252" s="27"/>
      <c r="G252" s="27"/>
      <c r="H252" s="13" t="s">
        <v>6</v>
      </c>
      <c r="I252" s="13">
        <f>J252+K252+L252+M252+N252</f>
        <v>90.34</v>
      </c>
      <c r="J252" s="13">
        <v>0</v>
      </c>
      <c r="K252" s="13">
        <v>0</v>
      </c>
      <c r="L252" s="13">
        <v>90.34</v>
      </c>
      <c r="M252" s="13">
        <v>0</v>
      </c>
      <c r="N252" s="13">
        <v>0</v>
      </c>
      <c r="O252" s="27"/>
      <c r="P252" s="27"/>
      <c r="Q252" s="8"/>
    </row>
    <row r="253" spans="1:17" s="2" customFormat="1" ht="32.25" customHeight="1" x14ac:dyDescent="0.25">
      <c r="A253" s="25">
        <v>19</v>
      </c>
      <c r="B253" s="25">
        <v>22</v>
      </c>
      <c r="C253" s="25" t="s">
        <v>137</v>
      </c>
      <c r="D253" s="12" t="s">
        <v>138</v>
      </c>
      <c r="E253" s="25" t="s">
        <v>141</v>
      </c>
      <c r="F253" s="25" t="s">
        <v>141</v>
      </c>
      <c r="G253" s="25" t="s">
        <v>178</v>
      </c>
      <c r="H253" s="13"/>
      <c r="I253" s="13"/>
      <c r="J253" s="13"/>
      <c r="K253" s="13"/>
      <c r="L253" s="13"/>
      <c r="M253" s="13"/>
      <c r="N253" s="13"/>
      <c r="O253" s="28" t="s">
        <v>37</v>
      </c>
      <c r="P253" s="25" t="s">
        <v>38</v>
      </c>
      <c r="Q253" s="8"/>
    </row>
    <row r="254" spans="1:17" s="2" customFormat="1" ht="32.25" customHeight="1" x14ac:dyDescent="0.25">
      <c r="A254" s="26"/>
      <c r="B254" s="26"/>
      <c r="C254" s="26"/>
      <c r="D254" s="28" t="s">
        <v>24</v>
      </c>
      <c r="E254" s="26"/>
      <c r="F254" s="26"/>
      <c r="G254" s="26"/>
      <c r="H254" s="13" t="s">
        <v>5</v>
      </c>
      <c r="I254" s="13">
        <f t="shared" si="2"/>
        <v>22493.18</v>
      </c>
      <c r="J254" s="13">
        <v>22493.18</v>
      </c>
      <c r="K254" s="13">
        <v>0</v>
      </c>
      <c r="L254" s="13">
        <v>0</v>
      </c>
      <c r="M254" s="13">
        <v>0</v>
      </c>
      <c r="N254" s="13">
        <v>0</v>
      </c>
      <c r="O254" s="34"/>
      <c r="P254" s="26"/>
      <c r="Q254" s="8"/>
    </row>
    <row r="255" spans="1:17" s="2" customFormat="1" ht="32.25" customHeight="1" x14ac:dyDescent="0.25">
      <c r="A255" s="26"/>
      <c r="B255" s="26"/>
      <c r="C255" s="27"/>
      <c r="D255" s="29"/>
      <c r="E255" s="27"/>
      <c r="F255" s="27"/>
      <c r="G255" s="27"/>
      <c r="H255" s="13" t="s">
        <v>6</v>
      </c>
      <c r="I255" s="13">
        <f t="shared" si="2"/>
        <v>4284.41</v>
      </c>
      <c r="J255" s="13">
        <v>4284.41</v>
      </c>
      <c r="K255" s="13">
        <v>0</v>
      </c>
      <c r="L255" s="13">
        <v>0</v>
      </c>
      <c r="M255" s="13">
        <v>0</v>
      </c>
      <c r="N255" s="13">
        <v>0</v>
      </c>
      <c r="O255" s="29"/>
      <c r="P255" s="27"/>
      <c r="Q255" s="8"/>
    </row>
    <row r="256" spans="1:17" s="2" customFormat="1" ht="32.25" customHeight="1" x14ac:dyDescent="0.25">
      <c r="A256" s="26"/>
      <c r="B256" s="26"/>
      <c r="C256" s="25" t="s">
        <v>137</v>
      </c>
      <c r="D256" s="12" t="s">
        <v>139</v>
      </c>
      <c r="E256" s="25" t="s">
        <v>141</v>
      </c>
      <c r="F256" s="25" t="s">
        <v>141</v>
      </c>
      <c r="G256" s="25" t="s">
        <v>179</v>
      </c>
      <c r="H256" s="13"/>
      <c r="I256" s="13"/>
      <c r="J256" s="13"/>
      <c r="K256" s="13"/>
      <c r="L256" s="13"/>
      <c r="M256" s="13"/>
      <c r="N256" s="13"/>
      <c r="O256" s="28" t="s">
        <v>37</v>
      </c>
      <c r="P256" s="25" t="s">
        <v>38</v>
      </c>
      <c r="Q256" s="8"/>
    </row>
    <row r="257" spans="1:17" s="2" customFormat="1" ht="49.5" customHeight="1" x14ac:dyDescent="0.25">
      <c r="A257" s="26"/>
      <c r="B257" s="26"/>
      <c r="C257" s="26"/>
      <c r="D257" s="28" t="s">
        <v>24</v>
      </c>
      <c r="E257" s="26"/>
      <c r="F257" s="26"/>
      <c r="G257" s="26"/>
      <c r="H257" s="13" t="s">
        <v>5</v>
      </c>
      <c r="I257" s="13">
        <f t="shared" si="2"/>
        <v>17739.919999999998</v>
      </c>
      <c r="J257" s="13">
        <v>17739.919999999998</v>
      </c>
      <c r="K257" s="13">
        <v>0</v>
      </c>
      <c r="L257" s="13">
        <v>0</v>
      </c>
      <c r="M257" s="13">
        <v>0</v>
      </c>
      <c r="N257" s="13">
        <v>0</v>
      </c>
      <c r="O257" s="34"/>
      <c r="P257" s="26"/>
      <c r="Q257" s="8"/>
    </row>
    <row r="258" spans="1:17" s="2" customFormat="1" ht="32.25" customHeight="1" x14ac:dyDescent="0.25">
      <c r="A258" s="26"/>
      <c r="B258" s="26"/>
      <c r="C258" s="27"/>
      <c r="D258" s="29"/>
      <c r="E258" s="27"/>
      <c r="F258" s="27"/>
      <c r="G258" s="27"/>
      <c r="H258" s="13" t="s">
        <v>6</v>
      </c>
      <c r="I258" s="13">
        <f t="shared" si="2"/>
        <v>3379.03</v>
      </c>
      <c r="J258" s="13">
        <v>3379.03</v>
      </c>
      <c r="K258" s="13">
        <v>0</v>
      </c>
      <c r="L258" s="13">
        <v>0</v>
      </c>
      <c r="M258" s="13">
        <v>0</v>
      </c>
      <c r="N258" s="13">
        <v>0</v>
      </c>
      <c r="O258" s="29"/>
      <c r="P258" s="27"/>
      <c r="Q258" s="8"/>
    </row>
    <row r="259" spans="1:17" s="2" customFormat="1" ht="32.25" customHeight="1" x14ac:dyDescent="0.25">
      <c r="A259" s="26"/>
      <c r="B259" s="26"/>
      <c r="C259" s="25" t="s">
        <v>137</v>
      </c>
      <c r="D259" s="12" t="s">
        <v>140</v>
      </c>
      <c r="E259" s="25" t="s">
        <v>141</v>
      </c>
      <c r="F259" s="25" t="s">
        <v>141</v>
      </c>
      <c r="G259" s="25" t="s">
        <v>177</v>
      </c>
      <c r="H259" s="13"/>
      <c r="I259" s="13"/>
      <c r="J259" s="13"/>
      <c r="K259" s="13"/>
      <c r="L259" s="13"/>
      <c r="M259" s="13"/>
      <c r="N259" s="13"/>
      <c r="O259" s="28" t="s">
        <v>37</v>
      </c>
      <c r="P259" s="25" t="s">
        <v>38</v>
      </c>
      <c r="Q259" s="8"/>
    </row>
    <row r="260" spans="1:17" s="2" customFormat="1" ht="32.25" customHeight="1" x14ac:dyDescent="0.25">
      <c r="A260" s="26"/>
      <c r="B260" s="26"/>
      <c r="C260" s="26"/>
      <c r="D260" s="25" t="s">
        <v>24</v>
      </c>
      <c r="E260" s="26"/>
      <c r="F260" s="26"/>
      <c r="G260" s="26"/>
      <c r="H260" s="13" t="s">
        <v>5</v>
      </c>
      <c r="I260" s="13">
        <f t="shared" si="2"/>
        <v>6444.59</v>
      </c>
      <c r="J260" s="13">
        <v>6444.59</v>
      </c>
      <c r="K260" s="13">
        <v>0</v>
      </c>
      <c r="L260" s="13">
        <v>0</v>
      </c>
      <c r="M260" s="13">
        <v>0</v>
      </c>
      <c r="N260" s="13">
        <v>0</v>
      </c>
      <c r="O260" s="34"/>
      <c r="P260" s="26"/>
      <c r="Q260" s="8"/>
    </row>
    <row r="261" spans="1:17" s="2" customFormat="1" ht="32.25" customHeight="1" x14ac:dyDescent="0.25">
      <c r="A261" s="27"/>
      <c r="B261" s="27"/>
      <c r="C261" s="27"/>
      <c r="D261" s="27"/>
      <c r="E261" s="27"/>
      <c r="F261" s="27"/>
      <c r="G261" s="27"/>
      <c r="H261" s="13" t="s">
        <v>6</v>
      </c>
      <c r="I261" s="13">
        <f t="shared" si="2"/>
        <v>1227.54</v>
      </c>
      <c r="J261" s="13">
        <v>1227.54</v>
      </c>
      <c r="K261" s="13">
        <v>0</v>
      </c>
      <c r="L261" s="13">
        <v>0</v>
      </c>
      <c r="M261" s="13">
        <v>0</v>
      </c>
      <c r="N261" s="13">
        <v>0</v>
      </c>
      <c r="O261" s="29"/>
      <c r="P261" s="27"/>
      <c r="Q261" s="8"/>
    </row>
    <row r="262" spans="1:17" s="2" customFormat="1" ht="31.5" x14ac:dyDescent="0.25">
      <c r="A262" s="25">
        <v>20</v>
      </c>
      <c r="B262" s="25">
        <v>21</v>
      </c>
      <c r="C262" s="25" t="s">
        <v>113</v>
      </c>
      <c r="D262" s="13" t="s">
        <v>114</v>
      </c>
      <c r="E262" s="25" t="s">
        <v>116</v>
      </c>
      <c r="F262" s="25" t="s">
        <v>116</v>
      </c>
      <c r="G262" s="25" t="s">
        <v>155</v>
      </c>
      <c r="H262" s="13"/>
      <c r="I262" s="13"/>
      <c r="J262" s="13"/>
      <c r="K262" s="13"/>
      <c r="L262" s="13"/>
      <c r="M262" s="13"/>
      <c r="N262" s="13"/>
      <c r="O262" s="25" t="s">
        <v>29</v>
      </c>
      <c r="P262" s="25" t="s">
        <v>30</v>
      </c>
      <c r="Q262" s="8"/>
    </row>
    <row r="263" spans="1:17" s="2" customFormat="1" ht="32.25" customHeight="1" x14ac:dyDescent="0.25">
      <c r="A263" s="26"/>
      <c r="B263" s="26"/>
      <c r="C263" s="26"/>
      <c r="D263" s="25" t="s">
        <v>31</v>
      </c>
      <c r="E263" s="26"/>
      <c r="F263" s="26"/>
      <c r="G263" s="26"/>
      <c r="H263" s="13" t="s">
        <v>5</v>
      </c>
      <c r="I263" s="13">
        <f>J263+K263+L263+M263+N263</f>
        <v>5875.4807099999998</v>
      </c>
      <c r="J263" s="13">
        <v>5875.4807099999998</v>
      </c>
      <c r="K263" s="13">
        <v>0</v>
      </c>
      <c r="L263" s="13">
        <v>0</v>
      </c>
      <c r="M263" s="13">
        <v>0</v>
      </c>
      <c r="N263" s="13">
        <v>0</v>
      </c>
      <c r="O263" s="26"/>
      <c r="P263" s="26"/>
      <c r="Q263" s="8"/>
    </row>
    <row r="264" spans="1:17" s="2" customFormat="1" ht="32.25" customHeight="1" x14ac:dyDescent="0.25">
      <c r="A264" s="26"/>
      <c r="B264" s="26"/>
      <c r="C264" s="26"/>
      <c r="D264" s="27"/>
      <c r="E264" s="26"/>
      <c r="F264" s="26"/>
      <c r="G264" s="26"/>
      <c r="H264" s="13" t="s">
        <v>6</v>
      </c>
      <c r="I264" s="13">
        <f>J264+K264+L264+M264+N264</f>
        <v>59.348289999999999</v>
      </c>
      <c r="J264" s="13">
        <v>59.348289999999999</v>
      </c>
      <c r="K264" s="13">
        <v>0</v>
      </c>
      <c r="L264" s="13">
        <v>0</v>
      </c>
      <c r="M264" s="13">
        <v>0</v>
      </c>
      <c r="N264" s="13">
        <v>0</v>
      </c>
      <c r="O264" s="26"/>
      <c r="P264" s="26"/>
      <c r="Q264" s="8"/>
    </row>
    <row r="265" spans="1:17" s="2" customFormat="1" ht="32.25" customHeight="1" x14ac:dyDescent="0.25">
      <c r="A265" s="26"/>
      <c r="B265" s="26"/>
      <c r="C265" s="26"/>
      <c r="D265" s="25" t="s">
        <v>32</v>
      </c>
      <c r="E265" s="26"/>
      <c r="F265" s="26"/>
      <c r="G265" s="26"/>
      <c r="H265" s="13" t="s">
        <v>5</v>
      </c>
      <c r="I265" s="13">
        <f>J265+K265+L265+M265+N265</f>
        <v>12691.14803</v>
      </c>
      <c r="J265" s="13">
        <v>0</v>
      </c>
      <c r="K265" s="13">
        <v>7821.4920300000003</v>
      </c>
      <c r="L265" s="13">
        <v>4869.6559999999999</v>
      </c>
      <c r="M265" s="13">
        <v>0</v>
      </c>
      <c r="N265" s="13">
        <v>0</v>
      </c>
      <c r="O265" s="26"/>
      <c r="P265" s="26"/>
      <c r="Q265" s="8"/>
    </row>
    <row r="266" spans="1:17" s="2" customFormat="1" ht="32.25" customHeight="1" x14ac:dyDescent="0.25">
      <c r="A266" s="26"/>
      <c r="B266" s="26"/>
      <c r="C266" s="27"/>
      <c r="D266" s="27"/>
      <c r="E266" s="27"/>
      <c r="F266" s="27"/>
      <c r="G266" s="27"/>
      <c r="H266" s="13" t="s">
        <v>6</v>
      </c>
      <c r="I266" s="13">
        <f>J266+K266+L266+M266+N266</f>
        <v>128.19397000000001</v>
      </c>
      <c r="J266" s="13">
        <v>0</v>
      </c>
      <c r="K266" s="13">
        <v>79.00497</v>
      </c>
      <c r="L266" s="13">
        <v>49.189</v>
      </c>
      <c r="M266" s="13">
        <v>0</v>
      </c>
      <c r="N266" s="13">
        <v>0</v>
      </c>
      <c r="O266" s="27"/>
      <c r="P266" s="27"/>
      <c r="Q266" s="8"/>
    </row>
    <row r="267" spans="1:17" s="2" customFormat="1" ht="62.25" customHeight="1" x14ac:dyDescent="0.25">
      <c r="A267" s="26"/>
      <c r="B267" s="26"/>
      <c r="C267" s="25" t="s">
        <v>188</v>
      </c>
      <c r="D267" s="13" t="s">
        <v>115</v>
      </c>
      <c r="E267" s="25" t="s">
        <v>116</v>
      </c>
      <c r="F267" s="25" t="s">
        <v>116</v>
      </c>
      <c r="G267" s="25" t="s">
        <v>165</v>
      </c>
      <c r="H267" s="13"/>
      <c r="I267" s="13"/>
      <c r="J267" s="13"/>
      <c r="K267" s="13"/>
      <c r="L267" s="13"/>
      <c r="M267" s="13"/>
      <c r="N267" s="13"/>
      <c r="O267" s="25" t="s">
        <v>34</v>
      </c>
      <c r="P267" s="25" t="s">
        <v>35</v>
      </c>
      <c r="Q267" s="8"/>
    </row>
    <row r="268" spans="1:17" s="2" customFormat="1" ht="32.25" customHeight="1" x14ac:dyDescent="0.25">
      <c r="A268" s="26"/>
      <c r="B268" s="26"/>
      <c r="C268" s="26"/>
      <c r="D268" s="25" t="s">
        <v>31</v>
      </c>
      <c r="E268" s="26"/>
      <c r="F268" s="26"/>
      <c r="G268" s="26"/>
      <c r="H268" s="13" t="s">
        <v>5</v>
      </c>
      <c r="I268" s="13">
        <f>J268+K268+L268+M268+N268</f>
        <v>611.06363999999996</v>
      </c>
      <c r="J268" s="13">
        <v>611.06363999999996</v>
      </c>
      <c r="K268" s="13">
        <v>0</v>
      </c>
      <c r="L268" s="13">
        <v>0</v>
      </c>
      <c r="M268" s="13">
        <v>0</v>
      </c>
      <c r="N268" s="13">
        <v>0</v>
      </c>
      <c r="O268" s="26"/>
      <c r="P268" s="26"/>
      <c r="Q268" s="8"/>
    </row>
    <row r="269" spans="1:17" s="2" customFormat="1" ht="32.25" customHeight="1" x14ac:dyDescent="0.25">
      <c r="A269" s="26"/>
      <c r="B269" s="26"/>
      <c r="C269" s="26"/>
      <c r="D269" s="27"/>
      <c r="E269" s="26"/>
      <c r="F269" s="26"/>
      <c r="G269" s="26"/>
      <c r="H269" s="13" t="s">
        <v>6</v>
      </c>
      <c r="I269" s="13">
        <f>J269+K269+L269+M269+N269</f>
        <v>6.1723600000000003</v>
      </c>
      <c r="J269" s="13">
        <v>6.1723600000000003</v>
      </c>
      <c r="K269" s="13">
        <v>0</v>
      </c>
      <c r="L269" s="13">
        <v>0</v>
      </c>
      <c r="M269" s="13">
        <v>0</v>
      </c>
      <c r="N269" s="13">
        <v>0</v>
      </c>
      <c r="O269" s="26"/>
      <c r="P269" s="26"/>
      <c r="Q269" s="8"/>
    </row>
    <row r="270" spans="1:17" s="2" customFormat="1" ht="32.25" customHeight="1" x14ac:dyDescent="0.25">
      <c r="A270" s="26"/>
      <c r="B270" s="26"/>
      <c r="C270" s="26"/>
      <c r="D270" s="25" t="s">
        <v>32</v>
      </c>
      <c r="E270" s="26"/>
      <c r="F270" s="26"/>
      <c r="G270" s="26"/>
      <c r="H270" s="13" t="s">
        <v>5</v>
      </c>
      <c r="I270" s="13">
        <f>J270+K270+L270+M270+N270</f>
        <v>4083.9479999999999</v>
      </c>
      <c r="J270" s="13">
        <v>0</v>
      </c>
      <c r="K270" s="13">
        <v>4083.9479999999999</v>
      </c>
      <c r="L270" s="13">
        <v>0</v>
      </c>
      <c r="M270" s="13">
        <v>0</v>
      </c>
      <c r="N270" s="13">
        <v>0</v>
      </c>
      <c r="O270" s="26"/>
      <c r="P270" s="26"/>
      <c r="Q270" s="8"/>
    </row>
    <row r="271" spans="1:17" s="2" customFormat="1" ht="32.25" customHeight="1" x14ac:dyDescent="0.25">
      <c r="A271" s="27"/>
      <c r="B271" s="27"/>
      <c r="C271" s="27"/>
      <c r="D271" s="27"/>
      <c r="E271" s="27"/>
      <c r="F271" s="27"/>
      <c r="G271" s="27"/>
      <c r="H271" s="13" t="s">
        <v>6</v>
      </c>
      <c r="I271" s="13">
        <f>J271+K271+L271+M271+N271</f>
        <v>41.252000000000002</v>
      </c>
      <c r="J271" s="13">
        <v>0</v>
      </c>
      <c r="K271" s="13">
        <v>41.252000000000002</v>
      </c>
      <c r="L271" s="13">
        <v>0</v>
      </c>
      <c r="M271" s="13">
        <v>0</v>
      </c>
      <c r="N271" s="13">
        <v>0</v>
      </c>
      <c r="O271" s="27"/>
      <c r="P271" s="27"/>
      <c r="Q271" s="8"/>
    </row>
    <row r="272" spans="1:17" ht="25.5" customHeight="1" x14ac:dyDescent="0.3">
      <c r="A272" s="39"/>
      <c r="B272" s="40"/>
      <c r="C272" s="40"/>
      <c r="D272" s="40"/>
      <c r="E272" s="40"/>
      <c r="F272" s="41"/>
      <c r="G272" s="45" t="s">
        <v>12</v>
      </c>
      <c r="H272" s="10" t="s">
        <v>5</v>
      </c>
      <c r="I272" s="10">
        <f>SUMIF($H$9:$H$271,$H$10,I9:I271)</f>
        <v>3732707.7739400007</v>
      </c>
      <c r="J272" s="10">
        <f t="shared" ref="J272:N272" si="3">SUMIF($H$9:$H$271,$H$10,J9:J271)</f>
        <v>945925.85245999985</v>
      </c>
      <c r="K272" s="10">
        <f t="shared" si="3"/>
        <v>641116.56007999985</v>
      </c>
      <c r="L272" s="10">
        <f t="shared" si="3"/>
        <v>1422968.5074999998</v>
      </c>
      <c r="M272" s="10">
        <f t="shared" si="3"/>
        <v>676697.35389999999</v>
      </c>
      <c r="N272" s="10">
        <f t="shared" si="3"/>
        <v>45999.5</v>
      </c>
      <c r="O272" s="37"/>
      <c r="P272" s="37"/>
      <c r="Q272" s="5"/>
    </row>
    <row r="273" spans="1:17" ht="35.25" customHeight="1" x14ac:dyDescent="0.3">
      <c r="A273" s="42"/>
      <c r="B273" s="43"/>
      <c r="C273" s="43"/>
      <c r="D273" s="43"/>
      <c r="E273" s="43"/>
      <c r="F273" s="44"/>
      <c r="G273" s="38"/>
      <c r="H273" s="4" t="s">
        <v>6</v>
      </c>
      <c r="I273" s="10">
        <f>SUMIF($H$9:$H$271,$H$11,I9:I271)</f>
        <v>202349.17227999994</v>
      </c>
      <c r="J273" s="10">
        <f t="shared" ref="J273:N273" si="4">SUMIF($H$9:$H$271,$H$11,J9:J271)</f>
        <v>72655.04571999998</v>
      </c>
      <c r="K273" s="10">
        <f t="shared" si="4"/>
        <v>33992.659060000027</v>
      </c>
      <c r="L273" s="10">
        <f t="shared" si="4"/>
        <v>70522.766299999974</v>
      </c>
      <c r="M273" s="10">
        <f t="shared" si="4"/>
        <v>24714.061199999996</v>
      </c>
      <c r="N273" s="10">
        <f t="shared" si="4"/>
        <v>464.64</v>
      </c>
      <c r="O273" s="38"/>
      <c r="P273" s="38"/>
      <c r="Q273" s="5"/>
    </row>
    <row r="274" spans="1:17" s="5" customFormat="1" x14ac:dyDescent="0.3"/>
  </sheetData>
  <autoFilter ref="A6:P273">
    <filterColumn colId="8" showButton="0"/>
    <filterColumn colId="9" showButton="0"/>
    <filterColumn colId="10" showButton="0"/>
    <filterColumn colId="11" showButton="0"/>
    <filterColumn colId="12" showButton="0"/>
  </autoFilter>
  <mergeCells count="549">
    <mergeCell ref="A253:A261"/>
    <mergeCell ref="B253:B261"/>
    <mergeCell ref="A262:A271"/>
    <mergeCell ref="B262:B271"/>
    <mergeCell ref="A213:A227"/>
    <mergeCell ref="B213:B227"/>
    <mergeCell ref="A228:A237"/>
    <mergeCell ref="B228:B237"/>
    <mergeCell ref="A238:A252"/>
    <mergeCell ref="B238:B252"/>
    <mergeCell ref="A181:A188"/>
    <mergeCell ref="B181:B188"/>
    <mergeCell ref="A189:A198"/>
    <mergeCell ref="B189:B198"/>
    <mergeCell ref="A199:A212"/>
    <mergeCell ref="B199:B212"/>
    <mergeCell ref="A111:A125"/>
    <mergeCell ref="B111:B125"/>
    <mergeCell ref="A126:A154"/>
    <mergeCell ref="B126:B154"/>
    <mergeCell ref="A155:A160"/>
    <mergeCell ref="B155:B160"/>
    <mergeCell ref="A170:A180"/>
    <mergeCell ref="B170:B180"/>
    <mergeCell ref="A161:A169"/>
    <mergeCell ref="B161:B169"/>
    <mergeCell ref="A81:A91"/>
    <mergeCell ref="B81:B91"/>
    <mergeCell ref="A92:A99"/>
    <mergeCell ref="B92:B99"/>
    <mergeCell ref="A100:A110"/>
    <mergeCell ref="B100:B110"/>
    <mergeCell ref="A272:F273"/>
    <mergeCell ref="G272:G273"/>
    <mergeCell ref="O272:O273"/>
    <mergeCell ref="G253:G255"/>
    <mergeCell ref="O253:O255"/>
    <mergeCell ref="G243:G247"/>
    <mergeCell ref="O243:O247"/>
    <mergeCell ref="G233:G237"/>
    <mergeCell ref="O233:O237"/>
    <mergeCell ref="G223:G227"/>
    <mergeCell ref="O223:O227"/>
    <mergeCell ref="G213:G217"/>
    <mergeCell ref="O213:O217"/>
    <mergeCell ref="D206:D207"/>
    <mergeCell ref="O194:O198"/>
    <mergeCell ref="O184:O188"/>
    <mergeCell ref="F178:F180"/>
    <mergeCell ref="G178:G180"/>
    <mergeCell ref="P272:P273"/>
    <mergeCell ref="A9:A25"/>
    <mergeCell ref="B9:B25"/>
    <mergeCell ref="A26:A31"/>
    <mergeCell ref="B26:B31"/>
    <mergeCell ref="A32:A47"/>
    <mergeCell ref="B32:B47"/>
    <mergeCell ref="F267:F271"/>
    <mergeCell ref="G267:G271"/>
    <mergeCell ref="O267:O271"/>
    <mergeCell ref="P267:P271"/>
    <mergeCell ref="D268:D269"/>
    <mergeCell ref="D270:D271"/>
    <mergeCell ref="D263:D264"/>
    <mergeCell ref="D265:D266"/>
    <mergeCell ref="C267:C271"/>
    <mergeCell ref="E267:E271"/>
    <mergeCell ref="P259:P261"/>
    <mergeCell ref="D260:D261"/>
    <mergeCell ref="C262:C266"/>
    <mergeCell ref="E262:E266"/>
    <mergeCell ref="F262:F266"/>
    <mergeCell ref="G262:G266"/>
    <mergeCell ref="O262:O266"/>
    <mergeCell ref="P262:P266"/>
    <mergeCell ref="O256:O258"/>
    <mergeCell ref="P256:P258"/>
    <mergeCell ref="D257:D258"/>
    <mergeCell ref="C259:C261"/>
    <mergeCell ref="E259:E261"/>
    <mergeCell ref="F259:F261"/>
    <mergeCell ref="G259:G261"/>
    <mergeCell ref="O259:O261"/>
    <mergeCell ref="P253:P255"/>
    <mergeCell ref="D254:D255"/>
    <mergeCell ref="C256:C258"/>
    <mergeCell ref="E256:E258"/>
    <mergeCell ref="F256:F258"/>
    <mergeCell ref="G256:G258"/>
    <mergeCell ref="G248:G252"/>
    <mergeCell ref="O248:O252"/>
    <mergeCell ref="P248:P252"/>
    <mergeCell ref="D249:D250"/>
    <mergeCell ref="D251:D252"/>
    <mergeCell ref="C253:C255"/>
    <mergeCell ref="E253:E255"/>
    <mergeCell ref="F253:F255"/>
    <mergeCell ref="P243:P247"/>
    <mergeCell ref="D244:D245"/>
    <mergeCell ref="D246:D247"/>
    <mergeCell ref="C248:C252"/>
    <mergeCell ref="E248:E252"/>
    <mergeCell ref="F248:F252"/>
    <mergeCell ref="G238:G242"/>
    <mergeCell ref="O238:O242"/>
    <mergeCell ref="P238:P242"/>
    <mergeCell ref="D239:D240"/>
    <mergeCell ref="D241:D242"/>
    <mergeCell ref="C243:C247"/>
    <mergeCell ref="E243:E247"/>
    <mergeCell ref="F243:F247"/>
    <mergeCell ref="P233:P237"/>
    <mergeCell ref="D234:D235"/>
    <mergeCell ref="D236:D237"/>
    <mergeCell ref="C238:C242"/>
    <mergeCell ref="E238:E242"/>
    <mergeCell ref="F238:F242"/>
    <mergeCell ref="G228:G232"/>
    <mergeCell ref="O228:O232"/>
    <mergeCell ref="P228:P232"/>
    <mergeCell ref="D229:D230"/>
    <mergeCell ref="D231:D232"/>
    <mergeCell ref="C233:C237"/>
    <mergeCell ref="E233:E237"/>
    <mergeCell ref="F233:F237"/>
    <mergeCell ref="P223:P227"/>
    <mergeCell ref="D224:D225"/>
    <mergeCell ref="D226:D227"/>
    <mergeCell ref="C228:C232"/>
    <mergeCell ref="E228:E232"/>
    <mergeCell ref="F228:F232"/>
    <mergeCell ref="G218:G222"/>
    <mergeCell ref="O218:O222"/>
    <mergeCell ref="P218:P222"/>
    <mergeCell ref="D219:D220"/>
    <mergeCell ref="D221:D222"/>
    <mergeCell ref="C223:C227"/>
    <mergeCell ref="E223:E227"/>
    <mergeCell ref="F223:F227"/>
    <mergeCell ref="P213:P217"/>
    <mergeCell ref="D214:D215"/>
    <mergeCell ref="D216:D217"/>
    <mergeCell ref="C218:C222"/>
    <mergeCell ref="E218:E222"/>
    <mergeCell ref="F218:F222"/>
    <mergeCell ref="G208:G212"/>
    <mergeCell ref="O208:O212"/>
    <mergeCell ref="P208:P212"/>
    <mergeCell ref="D209:D210"/>
    <mergeCell ref="D211:D212"/>
    <mergeCell ref="C213:C217"/>
    <mergeCell ref="E213:E217"/>
    <mergeCell ref="F213:F217"/>
    <mergeCell ref="C208:C212"/>
    <mergeCell ref="E208:E212"/>
    <mergeCell ref="F208:F212"/>
    <mergeCell ref="P202:P204"/>
    <mergeCell ref="D203:D204"/>
    <mergeCell ref="C205:C207"/>
    <mergeCell ref="E205:E207"/>
    <mergeCell ref="F205:F207"/>
    <mergeCell ref="G205:G207"/>
    <mergeCell ref="O205:O207"/>
    <mergeCell ref="P205:P207"/>
    <mergeCell ref="O199:O201"/>
    <mergeCell ref="P199:P201"/>
    <mergeCell ref="D200:D201"/>
    <mergeCell ref="C202:C204"/>
    <mergeCell ref="E202:E204"/>
    <mergeCell ref="F202:F204"/>
    <mergeCell ref="G202:G204"/>
    <mergeCell ref="O202:O204"/>
    <mergeCell ref="P194:P198"/>
    <mergeCell ref="D195:D196"/>
    <mergeCell ref="D197:D198"/>
    <mergeCell ref="C199:C201"/>
    <mergeCell ref="E199:E201"/>
    <mergeCell ref="F199:F201"/>
    <mergeCell ref="G199:G201"/>
    <mergeCell ref="O189:O193"/>
    <mergeCell ref="P189:P193"/>
    <mergeCell ref="D190:D191"/>
    <mergeCell ref="D192:D193"/>
    <mergeCell ref="C194:C198"/>
    <mergeCell ref="E194:E198"/>
    <mergeCell ref="F194:F198"/>
    <mergeCell ref="G194:G198"/>
    <mergeCell ref="P184:P188"/>
    <mergeCell ref="D185:D186"/>
    <mergeCell ref="D187:D188"/>
    <mergeCell ref="C189:C193"/>
    <mergeCell ref="E189:E193"/>
    <mergeCell ref="F189:F193"/>
    <mergeCell ref="G189:G193"/>
    <mergeCell ref="G181:G183"/>
    <mergeCell ref="O181:O183"/>
    <mergeCell ref="P181:P183"/>
    <mergeCell ref="D182:D183"/>
    <mergeCell ref="C184:C188"/>
    <mergeCell ref="E184:E188"/>
    <mergeCell ref="F184:F188"/>
    <mergeCell ref="G184:G188"/>
    <mergeCell ref="O178:O180"/>
    <mergeCell ref="P178:P180"/>
    <mergeCell ref="D179:D180"/>
    <mergeCell ref="C181:C183"/>
    <mergeCell ref="E181:E183"/>
    <mergeCell ref="F181:F183"/>
    <mergeCell ref="D174:D175"/>
    <mergeCell ref="D176:D177"/>
    <mergeCell ref="C178:C180"/>
    <mergeCell ref="E178:E180"/>
    <mergeCell ref="P170:P172"/>
    <mergeCell ref="D171:D172"/>
    <mergeCell ref="C173:C177"/>
    <mergeCell ref="E173:E177"/>
    <mergeCell ref="F173:F177"/>
    <mergeCell ref="G173:G177"/>
    <mergeCell ref="O173:O177"/>
    <mergeCell ref="P173:P177"/>
    <mergeCell ref="O167:O169"/>
    <mergeCell ref="P167:P169"/>
    <mergeCell ref="D168:D169"/>
    <mergeCell ref="C170:C172"/>
    <mergeCell ref="E170:E172"/>
    <mergeCell ref="F170:F172"/>
    <mergeCell ref="G170:G172"/>
    <mergeCell ref="O170:O172"/>
    <mergeCell ref="G164:G166"/>
    <mergeCell ref="O164:O166"/>
    <mergeCell ref="P164:P166"/>
    <mergeCell ref="D165:D166"/>
    <mergeCell ref="C167:C169"/>
    <mergeCell ref="E167:E169"/>
    <mergeCell ref="F167:F169"/>
    <mergeCell ref="G167:G169"/>
    <mergeCell ref="D162:D163"/>
    <mergeCell ref="C164:C166"/>
    <mergeCell ref="E164:E166"/>
    <mergeCell ref="F164:F166"/>
    <mergeCell ref="P158:P160"/>
    <mergeCell ref="D159:D160"/>
    <mergeCell ref="C161:C163"/>
    <mergeCell ref="E161:E163"/>
    <mergeCell ref="F161:F163"/>
    <mergeCell ref="G161:G163"/>
    <mergeCell ref="O161:O163"/>
    <mergeCell ref="P161:P163"/>
    <mergeCell ref="O155:O157"/>
    <mergeCell ref="P155:P157"/>
    <mergeCell ref="D156:D157"/>
    <mergeCell ref="C158:C160"/>
    <mergeCell ref="E158:E160"/>
    <mergeCell ref="F158:F160"/>
    <mergeCell ref="G158:G160"/>
    <mergeCell ref="O158:O160"/>
    <mergeCell ref="O150:O154"/>
    <mergeCell ref="P150:P154"/>
    <mergeCell ref="D151:D152"/>
    <mergeCell ref="D153:D154"/>
    <mergeCell ref="C155:C157"/>
    <mergeCell ref="E155:E157"/>
    <mergeCell ref="F155:F157"/>
    <mergeCell ref="G155:G157"/>
    <mergeCell ref="G147:G149"/>
    <mergeCell ref="O147:O149"/>
    <mergeCell ref="P147:P149"/>
    <mergeCell ref="D148:D149"/>
    <mergeCell ref="C150:C154"/>
    <mergeCell ref="E150:E154"/>
    <mergeCell ref="F150:F154"/>
    <mergeCell ref="G150:G154"/>
    <mergeCell ref="F144:F146"/>
    <mergeCell ref="G144:G146"/>
    <mergeCell ref="O144:O146"/>
    <mergeCell ref="P144:P146"/>
    <mergeCell ref="D145:D146"/>
    <mergeCell ref="C147:C149"/>
    <mergeCell ref="E147:E149"/>
    <mergeCell ref="F147:F149"/>
    <mergeCell ref="D140:D141"/>
    <mergeCell ref="D142:D143"/>
    <mergeCell ref="C144:C146"/>
    <mergeCell ref="E144:E146"/>
    <mergeCell ref="P136:P138"/>
    <mergeCell ref="D137:D138"/>
    <mergeCell ref="C139:C143"/>
    <mergeCell ref="E139:E143"/>
    <mergeCell ref="F139:F143"/>
    <mergeCell ref="G139:G143"/>
    <mergeCell ref="O139:O143"/>
    <mergeCell ref="P139:P143"/>
    <mergeCell ref="P131:P135"/>
    <mergeCell ref="D132:D133"/>
    <mergeCell ref="D134:D135"/>
    <mergeCell ref="C136:C138"/>
    <mergeCell ref="E136:E138"/>
    <mergeCell ref="F136:F138"/>
    <mergeCell ref="G136:G138"/>
    <mergeCell ref="O136:O138"/>
    <mergeCell ref="P126:P130"/>
    <mergeCell ref="D127:D128"/>
    <mergeCell ref="D129:D130"/>
    <mergeCell ref="C131:C135"/>
    <mergeCell ref="E131:E135"/>
    <mergeCell ref="F131:F135"/>
    <mergeCell ref="G131:G135"/>
    <mergeCell ref="O131:O135"/>
    <mergeCell ref="P121:P125"/>
    <mergeCell ref="D122:D123"/>
    <mergeCell ref="D124:D125"/>
    <mergeCell ref="C126:C130"/>
    <mergeCell ref="E126:E130"/>
    <mergeCell ref="F126:F130"/>
    <mergeCell ref="G126:G130"/>
    <mergeCell ref="O126:O130"/>
    <mergeCell ref="P116:P120"/>
    <mergeCell ref="D117:D118"/>
    <mergeCell ref="D119:D120"/>
    <mergeCell ref="C121:C125"/>
    <mergeCell ref="E121:E125"/>
    <mergeCell ref="F121:F125"/>
    <mergeCell ref="G121:G125"/>
    <mergeCell ref="O121:O125"/>
    <mergeCell ref="P111:P115"/>
    <mergeCell ref="D112:D113"/>
    <mergeCell ref="D114:D115"/>
    <mergeCell ref="C116:C120"/>
    <mergeCell ref="E116:E120"/>
    <mergeCell ref="F116:F120"/>
    <mergeCell ref="G116:G120"/>
    <mergeCell ref="O116:O120"/>
    <mergeCell ref="O108:O110"/>
    <mergeCell ref="P108:P110"/>
    <mergeCell ref="D109:D110"/>
    <mergeCell ref="C111:C115"/>
    <mergeCell ref="E111:E115"/>
    <mergeCell ref="F111:F115"/>
    <mergeCell ref="G111:G115"/>
    <mergeCell ref="O111:O115"/>
    <mergeCell ref="G105:G107"/>
    <mergeCell ref="O105:O107"/>
    <mergeCell ref="P105:P107"/>
    <mergeCell ref="D106:D107"/>
    <mergeCell ref="C108:C110"/>
    <mergeCell ref="E108:E110"/>
    <mergeCell ref="F108:F110"/>
    <mergeCell ref="G108:G110"/>
    <mergeCell ref="G100:G104"/>
    <mergeCell ref="O100:O104"/>
    <mergeCell ref="P100:P104"/>
    <mergeCell ref="D101:D102"/>
    <mergeCell ref="D103:D104"/>
    <mergeCell ref="C105:C107"/>
    <mergeCell ref="E105:E107"/>
    <mergeCell ref="F105:F107"/>
    <mergeCell ref="G95:G99"/>
    <mergeCell ref="O95:O99"/>
    <mergeCell ref="P95:P99"/>
    <mergeCell ref="D96:D97"/>
    <mergeCell ref="D98:D99"/>
    <mergeCell ref="C100:C104"/>
    <mergeCell ref="E100:E104"/>
    <mergeCell ref="F100:F104"/>
    <mergeCell ref="D93:D94"/>
    <mergeCell ref="C95:C99"/>
    <mergeCell ref="E95:E99"/>
    <mergeCell ref="F95:F99"/>
    <mergeCell ref="P89:P91"/>
    <mergeCell ref="D90:D91"/>
    <mergeCell ref="C92:C94"/>
    <mergeCell ref="E92:E94"/>
    <mergeCell ref="F92:F94"/>
    <mergeCell ref="G92:G94"/>
    <mergeCell ref="O92:O94"/>
    <mergeCell ref="P92:P94"/>
    <mergeCell ref="O86:O88"/>
    <mergeCell ref="P86:P88"/>
    <mergeCell ref="D87:D88"/>
    <mergeCell ref="C89:C91"/>
    <mergeCell ref="E89:E91"/>
    <mergeCell ref="F89:F91"/>
    <mergeCell ref="G89:G91"/>
    <mergeCell ref="O89:O91"/>
    <mergeCell ref="O81:O85"/>
    <mergeCell ref="P81:P85"/>
    <mergeCell ref="D82:D83"/>
    <mergeCell ref="D84:D85"/>
    <mergeCell ref="C86:C88"/>
    <mergeCell ref="E86:E88"/>
    <mergeCell ref="F86:F88"/>
    <mergeCell ref="G86:G88"/>
    <mergeCell ref="O76:O80"/>
    <mergeCell ref="P76:P80"/>
    <mergeCell ref="D77:D78"/>
    <mergeCell ref="D79:D80"/>
    <mergeCell ref="C81:C85"/>
    <mergeCell ref="E81:E85"/>
    <mergeCell ref="F81:F85"/>
    <mergeCell ref="G81:G85"/>
    <mergeCell ref="O71:O75"/>
    <mergeCell ref="P71:P75"/>
    <mergeCell ref="D72:D73"/>
    <mergeCell ref="D74:D75"/>
    <mergeCell ref="C76:C80"/>
    <mergeCell ref="E76:E80"/>
    <mergeCell ref="F76:F80"/>
    <mergeCell ref="G76:G80"/>
    <mergeCell ref="C71:C75"/>
    <mergeCell ref="E71:E75"/>
    <mergeCell ref="F71:F75"/>
    <mergeCell ref="G71:G75"/>
    <mergeCell ref="A48:A80"/>
    <mergeCell ref="B48:B80"/>
    <mergeCell ref="F66:F70"/>
    <mergeCell ref="G66:G70"/>
    <mergeCell ref="O66:O70"/>
    <mergeCell ref="P66:P70"/>
    <mergeCell ref="D67:D68"/>
    <mergeCell ref="D69:D70"/>
    <mergeCell ref="D62:D63"/>
    <mergeCell ref="D64:D65"/>
    <mergeCell ref="C66:C70"/>
    <mergeCell ref="E66:E70"/>
    <mergeCell ref="P58:P60"/>
    <mergeCell ref="D59:D60"/>
    <mergeCell ref="C61:C65"/>
    <mergeCell ref="E61:E65"/>
    <mergeCell ref="F61:F65"/>
    <mergeCell ref="G61:G65"/>
    <mergeCell ref="O61:O65"/>
    <mergeCell ref="P61:P65"/>
    <mergeCell ref="P53:P57"/>
    <mergeCell ref="D54:D55"/>
    <mergeCell ref="D56:D57"/>
    <mergeCell ref="C58:C60"/>
    <mergeCell ref="E58:E60"/>
    <mergeCell ref="F58:F60"/>
    <mergeCell ref="G58:G60"/>
    <mergeCell ref="O58:O60"/>
    <mergeCell ref="P48:P52"/>
    <mergeCell ref="D49:D50"/>
    <mergeCell ref="D51:D52"/>
    <mergeCell ref="C53:C57"/>
    <mergeCell ref="E53:E57"/>
    <mergeCell ref="F53:F57"/>
    <mergeCell ref="G53:G57"/>
    <mergeCell ref="O53:O57"/>
    <mergeCell ref="P43:P47"/>
    <mergeCell ref="D44:D45"/>
    <mergeCell ref="D46:D47"/>
    <mergeCell ref="C48:C52"/>
    <mergeCell ref="E48:E52"/>
    <mergeCell ref="F48:F52"/>
    <mergeCell ref="G48:G52"/>
    <mergeCell ref="O48:O52"/>
    <mergeCell ref="P38:P42"/>
    <mergeCell ref="D39:D40"/>
    <mergeCell ref="D41:D42"/>
    <mergeCell ref="C43:C47"/>
    <mergeCell ref="E43:E47"/>
    <mergeCell ref="F43:F47"/>
    <mergeCell ref="G43:G47"/>
    <mergeCell ref="O43:O47"/>
    <mergeCell ref="O35:O37"/>
    <mergeCell ref="P35:P37"/>
    <mergeCell ref="D36:D37"/>
    <mergeCell ref="C38:C42"/>
    <mergeCell ref="E38:E42"/>
    <mergeCell ref="F38:F42"/>
    <mergeCell ref="G38:G42"/>
    <mergeCell ref="O38:O42"/>
    <mergeCell ref="G32:G34"/>
    <mergeCell ref="O32:O34"/>
    <mergeCell ref="P32:P34"/>
    <mergeCell ref="D33:D34"/>
    <mergeCell ref="C35:C37"/>
    <mergeCell ref="E35:E37"/>
    <mergeCell ref="F35:F37"/>
    <mergeCell ref="G35:G37"/>
    <mergeCell ref="D30:D31"/>
    <mergeCell ref="C32:C34"/>
    <mergeCell ref="E32:E34"/>
    <mergeCell ref="F32:F34"/>
    <mergeCell ref="P26:P28"/>
    <mergeCell ref="D27:D28"/>
    <mergeCell ref="C29:C31"/>
    <mergeCell ref="E29:E31"/>
    <mergeCell ref="F29:F31"/>
    <mergeCell ref="G29:G31"/>
    <mergeCell ref="O29:O31"/>
    <mergeCell ref="P29:P31"/>
    <mergeCell ref="O23:O25"/>
    <mergeCell ref="P23:P25"/>
    <mergeCell ref="D24:D25"/>
    <mergeCell ref="C26:C28"/>
    <mergeCell ref="E26:E28"/>
    <mergeCell ref="F26:F28"/>
    <mergeCell ref="G26:G28"/>
    <mergeCell ref="O26:O28"/>
    <mergeCell ref="G20:G22"/>
    <mergeCell ref="O20:O22"/>
    <mergeCell ref="P20:P22"/>
    <mergeCell ref="D21:D22"/>
    <mergeCell ref="C23:C25"/>
    <mergeCell ref="E23:E25"/>
    <mergeCell ref="F23:F25"/>
    <mergeCell ref="G23:G25"/>
    <mergeCell ref="G15:G19"/>
    <mergeCell ref="O15:O19"/>
    <mergeCell ref="P15:P19"/>
    <mergeCell ref="D16:D17"/>
    <mergeCell ref="D18:D19"/>
    <mergeCell ref="C20:C22"/>
    <mergeCell ref="E20:E22"/>
    <mergeCell ref="F20:F22"/>
    <mergeCell ref="D13:D14"/>
    <mergeCell ref="C15:C19"/>
    <mergeCell ref="E15:E19"/>
    <mergeCell ref="F15:F19"/>
    <mergeCell ref="L1:P1"/>
    <mergeCell ref="L2:P2"/>
    <mergeCell ref="L3:P3"/>
    <mergeCell ref="L4:P4"/>
    <mergeCell ref="P9:P11"/>
    <mergeCell ref="D10:D11"/>
    <mergeCell ref="C12:C14"/>
    <mergeCell ref="E12:E14"/>
    <mergeCell ref="F12:F14"/>
    <mergeCell ref="G12:G14"/>
    <mergeCell ref="O12:O14"/>
    <mergeCell ref="P12:P14"/>
    <mergeCell ref="I6:N6"/>
    <mergeCell ref="O6:O7"/>
    <mergeCell ref="P6:P7"/>
    <mergeCell ref="C9:C11"/>
    <mergeCell ref="E9:E11"/>
    <mergeCell ref="F9:F11"/>
    <mergeCell ref="G9:G11"/>
    <mergeCell ref="O9:O11"/>
    <mergeCell ref="A6:A7"/>
    <mergeCell ref="B6:B7"/>
    <mergeCell ref="C6:C7"/>
    <mergeCell ref="D6:D7"/>
    <mergeCell ref="E6:E7"/>
    <mergeCell ref="F6:F7"/>
    <mergeCell ref="G6:G7"/>
    <mergeCell ref="H6:H7"/>
    <mergeCell ref="A5:P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tToHeight="0" orientation="landscape" r:id="rId1"/>
  <rowBreaks count="4" manualBreakCount="4">
    <brk id="37" max="15" man="1"/>
    <brk id="88" max="15" man="1"/>
    <brk id="188" max="15" man="1"/>
    <brk id="2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 рейтинга объедин</vt:lpstr>
      <vt:lpstr>'Проект рейтинга объедин'!Заголовки_для_печати</vt:lpstr>
      <vt:lpstr>'Проект рейтинга объедин'!Область_печати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Анатольевна Бояркина</dc:creator>
  <cp:lastModifiedBy>Антон Сергеевич Панкратов</cp:lastModifiedBy>
  <cp:lastPrinted>2020-06-02T10:04:07Z</cp:lastPrinted>
  <dcterms:created xsi:type="dcterms:W3CDTF">2015-02-13T06:55:18Z</dcterms:created>
  <dcterms:modified xsi:type="dcterms:W3CDTF">2020-06-08T10:29:48Z</dcterms:modified>
</cp:coreProperties>
</file>