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845" windowWidth="9255" windowHeight="1170"/>
  </bookViews>
  <sheets>
    <sheet name="Проект рейтинга объедин" sheetId="5" r:id="rId1"/>
  </sheets>
  <definedNames>
    <definedName name="_xlnm._FilterDatabase" localSheetId="0" hidden="1">'Проект рейтинга объедин'!$A$2:$P$68</definedName>
    <definedName name="_xlnm.Print_Titles" localSheetId="0">'Проект рейтинга объедин'!$4:$4</definedName>
    <definedName name="_xlnm.Print_Area" localSheetId="0">'Проект рейтинга объедин'!$A$1:$P$70</definedName>
  </definedNames>
  <calcPr calcId="145621"/>
</workbook>
</file>

<file path=xl/calcChain.xml><?xml version="1.0" encoding="utf-8"?>
<calcChain xmlns="http://schemas.openxmlformats.org/spreadsheetml/2006/main">
  <c r="J70" i="5" l="1"/>
  <c r="K70" i="5"/>
  <c r="L70" i="5"/>
  <c r="M70" i="5"/>
  <c r="N70" i="5"/>
  <c r="K69" i="5"/>
  <c r="L69" i="5"/>
  <c r="M69" i="5"/>
  <c r="N69" i="5"/>
  <c r="I68" i="5" l="1"/>
  <c r="I67" i="5"/>
  <c r="I66" i="5"/>
  <c r="I65" i="5"/>
  <c r="I63" i="5"/>
  <c r="I62" i="5"/>
  <c r="I60" i="5"/>
  <c r="I59" i="5"/>
  <c r="I58" i="5"/>
  <c r="I57" i="5"/>
  <c r="I55" i="5"/>
  <c r="I54" i="5"/>
  <c r="J51" i="5"/>
  <c r="I52" i="5"/>
  <c r="I49" i="5"/>
  <c r="I48" i="5"/>
  <c r="I47" i="5"/>
  <c r="I46" i="5"/>
  <c r="I44" i="5"/>
  <c r="I43" i="5"/>
  <c r="I42" i="5"/>
  <c r="I41" i="5"/>
  <c r="I39" i="5"/>
  <c r="I38" i="5"/>
  <c r="I37" i="5"/>
  <c r="I36" i="5"/>
  <c r="I34" i="5"/>
  <c r="I33" i="5"/>
  <c r="I32" i="5"/>
  <c r="I31" i="5"/>
  <c r="I29" i="5"/>
  <c r="I28" i="5"/>
  <c r="I27" i="5"/>
  <c r="I26" i="5"/>
  <c r="I24" i="5"/>
  <c r="I23" i="5"/>
  <c r="I22" i="5"/>
  <c r="I21" i="5"/>
  <c r="I19" i="5"/>
  <c r="I18" i="5"/>
  <c r="I17" i="5"/>
  <c r="I16" i="5"/>
  <c r="I14" i="5"/>
  <c r="I13" i="5"/>
  <c r="I12" i="5"/>
  <c r="I11" i="5"/>
  <c r="I7" i="5"/>
  <c r="I8" i="5"/>
  <c r="I9" i="5"/>
  <c r="I6" i="5"/>
  <c r="I51" i="5" l="1"/>
  <c r="I69" i="5" s="1"/>
  <c r="J69" i="5"/>
  <c r="I70" i="5"/>
</calcChain>
</file>

<file path=xl/sharedStrings.xml><?xml version="1.0" encoding="utf-8"?>
<sst xmlns="http://schemas.openxmlformats.org/spreadsheetml/2006/main" count="187" uniqueCount="66">
  <si>
    <t>№ п/п</t>
  </si>
  <si>
    <t>Бюджетополучатель</t>
  </si>
  <si>
    <t>Заказчик</t>
  </si>
  <si>
    <t>Источники финансирования</t>
  </si>
  <si>
    <t>всего</t>
  </si>
  <si>
    <t>СОБ</t>
  </si>
  <si>
    <t>МБ</t>
  </si>
  <si>
    <t>Плановый объем финансирования (тыс. руб.)</t>
  </si>
  <si>
    <t>Оценочный балл</t>
  </si>
  <si>
    <t>Наличие проектной документации, правоустанавливающих документов</t>
  </si>
  <si>
    <t>Наименование и местонахождение объекта инвестиций (проектная мощность)</t>
  </si>
  <si>
    <t>Наименование проекта комплексного развития сельской территории (сельской агломерации)</t>
  </si>
  <si>
    <t>Основное мероприятие государственной программы (подпрограммы)</t>
  </si>
  <si>
    <t>Главный распорядитель бюджетных средств</t>
  </si>
  <si>
    <t>2021 год</t>
  </si>
  <si>
    <t>2022 год</t>
  </si>
  <si>
    <t>2023 год</t>
  </si>
  <si>
    <t>2024 год</t>
  </si>
  <si>
    <t>2025 год</t>
  </si>
  <si>
    <t>Развитие  сети дошкольных образовательных и общеобразовательных организаций на сельских территориях</t>
  </si>
  <si>
    <t>Развитие инженерной инфраструктуры на сельских территориях в части мероприятия по строительству объектов газоснабжения на сельских территориях</t>
  </si>
  <si>
    <t>Комитет по топливно-энергетическому комплексу Ленинградской области</t>
  </si>
  <si>
    <t>Проектные работы</t>
  </si>
  <si>
    <t>Строительство</t>
  </si>
  <si>
    <t>Развитие сети спортивных сооружений на сельских территориях</t>
  </si>
  <si>
    <t>Комитет по строительству Ленинградской области</t>
  </si>
  <si>
    <t>Развитие сети учреждений культурно-досугового типа, социального назначения на сельских территориях</t>
  </si>
  <si>
    <t>Ломоносовский муниципальный район</t>
  </si>
  <si>
    <t>Развитие инженерной инфраструктуры на сельских территориях в части мероприятия по строительству, реконструкции объектов питьевого и технического водоснабжения, водоотведения на сельских территориях</t>
  </si>
  <si>
    <t>Комитет по жилищно-коммунальному хозяйству Ленинградской области</t>
  </si>
  <si>
    <t>Строительство универсальной спортивной площадки  поселок Сумино Волосовского района Ленинградской области</t>
  </si>
  <si>
    <t>Реконструкция здания спортзала по адресу: Ленинградская область, пос.Аннино, ул.Садовая, д.18, в т.ч. проектные работы</t>
  </si>
  <si>
    <t>Аннинское городское поселение Ломоносовского муниципального района</t>
  </si>
  <si>
    <t>Комплексное развитие муниципального образования Аннинское городское поселение Ломоносовского муниципального района</t>
  </si>
  <si>
    <t>Строительство объекта "Образовательный центр школа-сад" по адресу: Ленинградская область, Ломоносовский район, пос.Аннино, в т.ч. проектные работы</t>
  </si>
  <si>
    <t>Реконструкция универсального стадиона для футбола и легкой атлетики с искусственным покрытием по адресу: Ленинградская область, Ломоносовский район, пос.Аннино в т.ч. проектные работы</t>
  </si>
  <si>
    <t>Строительство футбольного поля с трибунами на 1000 мест и подтрибунными помещениями по адресу: Ленинградская область, Ломоносовский район, поселок Новогорелово, в т.ч. разработка проектно-сметной документации</t>
  </si>
  <si>
    <t>Комплексное развитие поселка Новогорелово, Виллозского городского поселения Ломоносовского муниципального района Ленинградской области</t>
  </si>
  <si>
    <t>Виллозское городское поселение Ломоносовского муниципального района</t>
  </si>
  <si>
    <t>Строительство дома культуры с универсальным зрительным залом на 462 места в поселке Новогорелово, в т.ч. разработка проектно-сметной документации</t>
  </si>
  <si>
    <t>Строительство универсальной спортивной площадки в дер.Старые Низковицы, в т.ч. проектные работы</t>
  </si>
  <si>
    <t>Сяськелевское сельское поселение Гатчинского муниципального района</t>
  </si>
  <si>
    <t>Разработка ПСД планируется за счет средств областного бюджета  в 2021 г. ТЭО разработано, находится на согласовании.</t>
  </si>
  <si>
    <t>Разработка ПСД планируется за счет средств областного бюджета  в 2021-2022 г. ТЭО разработано, находится на согласовании.</t>
  </si>
  <si>
    <t>Реконструкция универсальной спортивной площадки "Спортивное ядро" при МБУ "Пламенская средняя общеобразовательная школа" по адресу: Ленинградская область, Гатчинский район, дер.Сяськелево, ул.Школьная д.1</t>
  </si>
  <si>
    <t>Гатчинский муниципальный район</t>
  </si>
  <si>
    <t>Комплексное развитие МО "Сяськелевское сельское поселение"</t>
  </si>
  <si>
    <t>Комплексное развитие сельских территорий муниципального образования Мгинское городское поселение Кировского муниципального района Ленинградской области</t>
  </si>
  <si>
    <t>Реконструкция системы водоснабжения п.Старая Малукса, в том числе проектно-изыскательские работы</t>
  </si>
  <si>
    <t>Мгинское городское поселение Кировского муниципального района</t>
  </si>
  <si>
    <t>Реконструкция клуба в пос.Старая Малукса, в том числе проектно-изыскательские работы</t>
  </si>
  <si>
    <t xml:space="preserve">Комплексное развитие Рабитицкого сельского поселения </t>
  </si>
  <si>
    <t>Строительство универсальной спортивной площадки по адресу: Ленинградская область, Волосовский район, Изварское сельское поселение, д.Извара, участок №1сп</t>
  </si>
  <si>
    <t>Рабитицкое сельское поселение Волосовского муниципального района</t>
  </si>
  <si>
    <t>Положительное заключение ГАУ "Леноблгосэкспертиза" №47-1-0110-19 от 10.06.2019</t>
  </si>
  <si>
    <t>Комплексное развитие МО Таицкое городское поселение Гатчинского муниципального района</t>
  </si>
  <si>
    <t>Строительство культурно-досугового центра 2 этап по адресу: Ленинградская область, Гатчинский район, пос.Тайцы,ул.Санаторская, д.1а</t>
  </si>
  <si>
    <t>Таицкое городское поселение Гатчинского муниципального района</t>
  </si>
  <si>
    <t>Положительное заключение ГАУ "Леноблгосэкспертиза" №47-1-0158-18 от 20.07.2018</t>
  </si>
  <si>
    <t>Строительство спортивного комплекса с футбольным полем по адресу: Ленинградская область, Гатчинский район, пос.Тайцы, ул.Некрасова, д.1а, в т.ч. проектные работы</t>
  </si>
  <si>
    <t>Комплексное развитие территории Клопицкого сельского поселения</t>
  </si>
  <si>
    <t>Клопицкое сельское поселение Волосовского муниципального района</t>
  </si>
  <si>
    <t>Распределительный газопровод жилой застройки, в том числе проектно-изыскательские работы по объекту: пос.Сельцо Волосовского района Ленинградской области</t>
  </si>
  <si>
    <t>Положительное заключение ГАУ "Леноблгосэкспертиза" от 02.02.2017 г. №47-1-7-0335-17</t>
  </si>
  <si>
    <t>Итого:</t>
  </si>
  <si>
    <t>Перечень проектов к включению в рейтинг перспективных проектов комплексного развития сельских территорий (сельских агломераций)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</si>
</sst>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0"/>
  <sheetViews>
    <sheetView tabSelected="1" view="pageBreakPreview" zoomScale="60" zoomScaleNormal="50" workbookViewId="0">
      <pane ySplit="3" topLeftCell="A4" activePane="bottomLeft" state="frozen"/>
      <selection pane="bottomLeft" activeCell="F5" sqref="F5:F9"/>
    </sheetView>
  </sheetViews>
  <sheetFormatPr defaultRowHeight="18.75" x14ac:dyDescent="0.3"/>
  <cols>
    <col min="1" max="1" width="6.125" style="1" customWidth="1"/>
    <col min="2" max="2" width="12.375" style="1" customWidth="1"/>
    <col min="3" max="3" width="38.625" style="1" customWidth="1"/>
    <col min="4" max="4" width="90.5" style="1" customWidth="1"/>
    <col min="5" max="5" width="34.5" style="1" customWidth="1"/>
    <col min="6" max="7" width="33.25" style="1" customWidth="1"/>
    <col min="8" max="8" width="26.625" style="1" customWidth="1"/>
    <col min="9" max="14" width="18.5" style="1" customWidth="1"/>
    <col min="15" max="15" width="26.125" style="1" customWidth="1"/>
    <col min="16" max="16" width="24.875" style="1" customWidth="1"/>
    <col min="17" max="16384" width="9" style="1"/>
  </cols>
  <sheetData>
    <row r="1" spans="1:18" ht="99.75" customHeight="1" x14ac:dyDescent="0.3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"/>
      <c r="R1" s="4"/>
    </row>
    <row r="2" spans="1:18" s="3" customFormat="1" ht="57.75" customHeight="1" x14ac:dyDescent="0.25">
      <c r="A2" s="22" t="s">
        <v>0</v>
      </c>
      <c r="B2" s="23" t="s">
        <v>8</v>
      </c>
      <c r="C2" s="22" t="s">
        <v>11</v>
      </c>
      <c r="D2" s="22" t="s">
        <v>10</v>
      </c>
      <c r="E2" s="22" t="s">
        <v>1</v>
      </c>
      <c r="F2" s="22" t="s">
        <v>2</v>
      </c>
      <c r="G2" s="24" t="s">
        <v>9</v>
      </c>
      <c r="H2" s="22" t="s">
        <v>3</v>
      </c>
      <c r="I2" s="22" t="s">
        <v>7</v>
      </c>
      <c r="J2" s="22"/>
      <c r="K2" s="22"/>
      <c r="L2" s="22"/>
      <c r="M2" s="22"/>
      <c r="N2" s="22"/>
      <c r="O2" s="22" t="s">
        <v>12</v>
      </c>
      <c r="P2" s="22" t="s">
        <v>13</v>
      </c>
      <c r="Q2" s="6"/>
      <c r="R2" s="6"/>
    </row>
    <row r="3" spans="1:18" s="3" customFormat="1" ht="120.75" customHeight="1" x14ac:dyDescent="0.25">
      <c r="A3" s="22"/>
      <c r="B3" s="23"/>
      <c r="C3" s="22"/>
      <c r="D3" s="22"/>
      <c r="E3" s="22"/>
      <c r="F3" s="22"/>
      <c r="G3" s="25"/>
      <c r="H3" s="22"/>
      <c r="I3" s="8" t="s">
        <v>4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22"/>
      <c r="P3" s="22"/>
      <c r="Q3" s="6"/>
    </row>
    <row r="4" spans="1:18" s="2" customFormat="1" ht="23.2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7"/>
    </row>
    <row r="5" spans="1:18" s="2" customFormat="1" ht="32.25" customHeight="1" x14ac:dyDescent="0.25">
      <c r="A5" s="19">
        <v>1</v>
      </c>
      <c r="B5" s="19">
        <v>100</v>
      </c>
      <c r="C5" s="19" t="s">
        <v>33</v>
      </c>
      <c r="D5" s="11" t="s">
        <v>31</v>
      </c>
      <c r="E5" s="19" t="s">
        <v>32</v>
      </c>
      <c r="F5" s="19" t="s">
        <v>32</v>
      </c>
      <c r="G5" s="19" t="s">
        <v>43</v>
      </c>
      <c r="H5" s="11"/>
      <c r="I5" s="11"/>
      <c r="J5" s="11"/>
      <c r="K5" s="11"/>
      <c r="L5" s="11"/>
      <c r="M5" s="11"/>
      <c r="N5" s="11"/>
      <c r="O5" s="19" t="s">
        <v>24</v>
      </c>
      <c r="P5" s="19" t="s">
        <v>25</v>
      </c>
      <c r="Q5" s="7"/>
    </row>
    <row r="6" spans="1:18" s="2" customFormat="1" ht="32.25" customHeight="1" x14ac:dyDescent="0.25">
      <c r="A6" s="20"/>
      <c r="B6" s="20"/>
      <c r="C6" s="20"/>
      <c r="D6" s="19" t="s">
        <v>22</v>
      </c>
      <c r="E6" s="20"/>
      <c r="F6" s="20"/>
      <c r="G6" s="20"/>
      <c r="H6" s="11" t="s">
        <v>5</v>
      </c>
      <c r="I6" s="11">
        <f>J6+K6+L6+M6+N6</f>
        <v>2462.27</v>
      </c>
      <c r="J6" s="11">
        <v>801</v>
      </c>
      <c r="K6" s="10">
        <v>1661.27</v>
      </c>
      <c r="L6" s="11">
        <v>0</v>
      </c>
      <c r="M6" s="11">
        <v>0</v>
      </c>
      <c r="N6" s="11">
        <v>0</v>
      </c>
      <c r="O6" s="20"/>
      <c r="P6" s="20"/>
      <c r="Q6" s="7"/>
    </row>
    <row r="7" spans="1:18" s="2" customFormat="1" ht="32.25" customHeight="1" x14ac:dyDescent="0.25">
      <c r="A7" s="20"/>
      <c r="B7" s="20"/>
      <c r="C7" s="20"/>
      <c r="D7" s="21"/>
      <c r="E7" s="20"/>
      <c r="F7" s="20"/>
      <c r="G7" s="20"/>
      <c r="H7" s="11" t="s">
        <v>6</v>
      </c>
      <c r="I7" s="11">
        <f t="shared" ref="I7:I9" si="0">J7+K7+L7+M7+N7</f>
        <v>304.33000000000004</v>
      </c>
      <c r="J7" s="10">
        <v>99</v>
      </c>
      <c r="K7" s="10">
        <v>205.33</v>
      </c>
      <c r="L7" s="11">
        <v>0</v>
      </c>
      <c r="M7" s="11">
        <v>0</v>
      </c>
      <c r="N7" s="11">
        <v>0</v>
      </c>
      <c r="O7" s="20"/>
      <c r="P7" s="20"/>
      <c r="Q7" s="7"/>
    </row>
    <row r="8" spans="1:18" s="2" customFormat="1" ht="32.25" customHeight="1" x14ac:dyDescent="0.25">
      <c r="A8" s="20"/>
      <c r="B8" s="20"/>
      <c r="C8" s="20"/>
      <c r="D8" s="19" t="s">
        <v>23</v>
      </c>
      <c r="E8" s="20"/>
      <c r="F8" s="20"/>
      <c r="G8" s="20"/>
      <c r="H8" s="11" t="s">
        <v>5</v>
      </c>
      <c r="I8" s="11">
        <f t="shared" si="0"/>
        <v>107302.72</v>
      </c>
      <c r="J8" s="11">
        <v>0</v>
      </c>
      <c r="K8" s="11">
        <v>0</v>
      </c>
      <c r="L8" s="11">
        <v>107302.72</v>
      </c>
      <c r="M8" s="11">
        <v>0</v>
      </c>
      <c r="N8" s="11">
        <v>0</v>
      </c>
      <c r="O8" s="20"/>
      <c r="P8" s="20"/>
      <c r="Q8" s="7"/>
    </row>
    <row r="9" spans="1:18" s="2" customFormat="1" ht="32.25" customHeight="1" x14ac:dyDescent="0.25">
      <c r="A9" s="20"/>
      <c r="B9" s="20"/>
      <c r="C9" s="20"/>
      <c r="D9" s="21"/>
      <c r="E9" s="21"/>
      <c r="F9" s="21"/>
      <c r="G9" s="21"/>
      <c r="H9" s="11" t="s">
        <v>6</v>
      </c>
      <c r="I9" s="11">
        <f t="shared" si="0"/>
        <v>13262.13</v>
      </c>
      <c r="J9" s="11">
        <v>0</v>
      </c>
      <c r="K9" s="11">
        <v>0</v>
      </c>
      <c r="L9" s="11">
        <v>13262.13</v>
      </c>
      <c r="M9" s="11">
        <v>0</v>
      </c>
      <c r="N9" s="11">
        <v>0</v>
      </c>
      <c r="O9" s="21"/>
      <c r="P9" s="21"/>
      <c r="Q9" s="7"/>
    </row>
    <row r="10" spans="1:18" s="2" customFormat="1" ht="32.25" customHeight="1" x14ac:dyDescent="0.25">
      <c r="A10" s="20"/>
      <c r="B10" s="20"/>
      <c r="C10" s="20"/>
      <c r="D10" s="11" t="s">
        <v>34</v>
      </c>
      <c r="E10" s="19" t="s">
        <v>27</v>
      </c>
      <c r="F10" s="19" t="s">
        <v>27</v>
      </c>
      <c r="G10" s="19" t="s">
        <v>43</v>
      </c>
      <c r="H10" s="11"/>
      <c r="I10" s="11"/>
      <c r="J10" s="11"/>
      <c r="K10" s="11"/>
      <c r="L10" s="11"/>
      <c r="M10" s="11"/>
      <c r="N10" s="11"/>
      <c r="O10" s="19" t="s">
        <v>19</v>
      </c>
      <c r="P10" s="19" t="s">
        <v>25</v>
      </c>
      <c r="Q10" s="7"/>
    </row>
    <row r="11" spans="1:18" s="2" customFormat="1" ht="32.25" customHeight="1" x14ac:dyDescent="0.25">
      <c r="A11" s="20"/>
      <c r="B11" s="20"/>
      <c r="C11" s="20"/>
      <c r="D11" s="19" t="s">
        <v>22</v>
      </c>
      <c r="E11" s="20"/>
      <c r="F11" s="20"/>
      <c r="G11" s="20"/>
      <c r="H11" s="11" t="s">
        <v>5</v>
      </c>
      <c r="I11" s="11">
        <f>J11+K11+L11+M11+N11</f>
        <v>19385.3</v>
      </c>
      <c r="J11" s="10">
        <v>6306.41</v>
      </c>
      <c r="K11" s="10">
        <v>13078.89</v>
      </c>
      <c r="L11" s="11">
        <v>0</v>
      </c>
      <c r="M11" s="11">
        <v>0</v>
      </c>
      <c r="N11" s="11">
        <v>0</v>
      </c>
      <c r="O11" s="20"/>
      <c r="P11" s="20"/>
      <c r="Q11" s="7"/>
    </row>
    <row r="12" spans="1:18" s="2" customFormat="1" ht="32.25" customHeight="1" x14ac:dyDescent="0.25">
      <c r="A12" s="20"/>
      <c r="B12" s="20"/>
      <c r="C12" s="20"/>
      <c r="D12" s="21"/>
      <c r="E12" s="20"/>
      <c r="F12" s="20"/>
      <c r="G12" s="20"/>
      <c r="H12" s="11" t="s">
        <v>6</v>
      </c>
      <c r="I12" s="11">
        <f t="shared" ref="I12:I14" si="1">J12+K12+L12+M12+N12</f>
        <v>2395.9</v>
      </c>
      <c r="J12" s="10">
        <v>779.41</v>
      </c>
      <c r="K12" s="10">
        <v>1616.49</v>
      </c>
      <c r="L12" s="11">
        <v>0</v>
      </c>
      <c r="M12" s="11">
        <v>0</v>
      </c>
      <c r="N12" s="11">
        <v>0</v>
      </c>
      <c r="O12" s="20"/>
      <c r="P12" s="20"/>
      <c r="Q12" s="7"/>
    </row>
    <row r="13" spans="1:18" s="2" customFormat="1" ht="32.25" customHeight="1" x14ac:dyDescent="0.25">
      <c r="A13" s="20"/>
      <c r="B13" s="20"/>
      <c r="C13" s="20"/>
      <c r="D13" s="19" t="s">
        <v>23</v>
      </c>
      <c r="E13" s="20"/>
      <c r="F13" s="20"/>
      <c r="G13" s="20"/>
      <c r="H13" s="11" t="s">
        <v>5</v>
      </c>
      <c r="I13" s="11">
        <f t="shared" si="1"/>
        <v>358964.71</v>
      </c>
      <c r="J13" s="11">
        <v>0</v>
      </c>
      <c r="K13" s="11">
        <v>0</v>
      </c>
      <c r="L13" s="10">
        <v>358964.71</v>
      </c>
      <c r="M13" s="11">
        <v>0</v>
      </c>
      <c r="N13" s="11">
        <v>0</v>
      </c>
      <c r="O13" s="20"/>
      <c r="P13" s="20"/>
      <c r="Q13" s="7"/>
    </row>
    <row r="14" spans="1:18" s="2" customFormat="1" ht="32.25" customHeight="1" x14ac:dyDescent="0.25">
      <c r="A14" s="20"/>
      <c r="B14" s="20"/>
      <c r="C14" s="20"/>
      <c r="D14" s="21"/>
      <c r="E14" s="21"/>
      <c r="F14" s="21"/>
      <c r="G14" s="21"/>
      <c r="H14" s="11" t="s">
        <v>6</v>
      </c>
      <c r="I14" s="11">
        <f t="shared" si="1"/>
        <v>44366.43</v>
      </c>
      <c r="J14" s="11">
        <v>0</v>
      </c>
      <c r="K14" s="11">
        <v>0</v>
      </c>
      <c r="L14" s="10">
        <v>44366.43</v>
      </c>
      <c r="M14" s="11">
        <v>0</v>
      </c>
      <c r="N14" s="11">
        <v>0</v>
      </c>
      <c r="O14" s="21"/>
      <c r="P14" s="21"/>
      <c r="Q14" s="7"/>
    </row>
    <row r="15" spans="1:18" s="2" customFormat="1" ht="52.5" customHeight="1" x14ac:dyDescent="0.25">
      <c r="A15" s="20"/>
      <c r="B15" s="20"/>
      <c r="C15" s="20"/>
      <c r="D15" s="11" t="s">
        <v>35</v>
      </c>
      <c r="E15" s="19" t="s">
        <v>32</v>
      </c>
      <c r="F15" s="19" t="s">
        <v>32</v>
      </c>
      <c r="G15" s="19" t="s">
        <v>43</v>
      </c>
      <c r="H15" s="11"/>
      <c r="I15" s="11"/>
      <c r="J15" s="11"/>
      <c r="K15" s="11"/>
      <c r="L15" s="11"/>
      <c r="M15" s="11"/>
      <c r="N15" s="11"/>
      <c r="O15" s="19" t="s">
        <v>24</v>
      </c>
      <c r="P15" s="19" t="s">
        <v>25</v>
      </c>
      <c r="Q15" s="7"/>
    </row>
    <row r="16" spans="1:18" s="2" customFormat="1" ht="32.25" customHeight="1" x14ac:dyDescent="0.25">
      <c r="A16" s="20"/>
      <c r="B16" s="20"/>
      <c r="C16" s="20"/>
      <c r="D16" s="19" t="s">
        <v>22</v>
      </c>
      <c r="E16" s="20"/>
      <c r="F16" s="20"/>
      <c r="G16" s="20"/>
      <c r="H16" s="11" t="s">
        <v>5</v>
      </c>
      <c r="I16" s="11">
        <f>J16+K16+L16+M16+N16</f>
        <v>2955.24</v>
      </c>
      <c r="J16" s="10">
        <v>961.37</v>
      </c>
      <c r="K16" s="10">
        <v>1993.87</v>
      </c>
      <c r="L16" s="11">
        <v>0</v>
      </c>
      <c r="M16" s="11">
        <v>0</v>
      </c>
      <c r="N16" s="11">
        <v>0</v>
      </c>
      <c r="O16" s="20"/>
      <c r="P16" s="20"/>
      <c r="Q16" s="7"/>
    </row>
    <row r="17" spans="1:17" s="2" customFormat="1" ht="32.25" customHeight="1" x14ac:dyDescent="0.25">
      <c r="A17" s="20"/>
      <c r="B17" s="20"/>
      <c r="C17" s="20"/>
      <c r="D17" s="21"/>
      <c r="E17" s="20"/>
      <c r="F17" s="20"/>
      <c r="G17" s="20"/>
      <c r="H17" s="11" t="s">
        <v>6</v>
      </c>
      <c r="I17" s="11">
        <f t="shared" ref="I17:I19" si="2">J17+K17+L17+M17+N17</f>
        <v>365.25</v>
      </c>
      <c r="J17" s="10">
        <v>118.82</v>
      </c>
      <c r="K17" s="10">
        <v>246.43</v>
      </c>
      <c r="L17" s="11">
        <v>0</v>
      </c>
      <c r="M17" s="11">
        <v>0</v>
      </c>
      <c r="N17" s="11">
        <v>0</v>
      </c>
      <c r="O17" s="20"/>
      <c r="P17" s="20"/>
      <c r="Q17" s="7"/>
    </row>
    <row r="18" spans="1:17" s="2" customFormat="1" ht="32.25" customHeight="1" x14ac:dyDescent="0.25">
      <c r="A18" s="20"/>
      <c r="B18" s="20"/>
      <c r="C18" s="20"/>
      <c r="D18" s="19" t="s">
        <v>23</v>
      </c>
      <c r="E18" s="20"/>
      <c r="F18" s="20"/>
      <c r="G18" s="20"/>
      <c r="H18" s="11" t="s">
        <v>5</v>
      </c>
      <c r="I18" s="11">
        <f t="shared" si="2"/>
        <v>77308.52</v>
      </c>
      <c r="J18" s="11">
        <v>0</v>
      </c>
      <c r="K18" s="11">
        <v>0</v>
      </c>
      <c r="L18" s="10">
        <v>77308.52</v>
      </c>
      <c r="M18" s="11">
        <v>0</v>
      </c>
      <c r="N18" s="11">
        <v>0</v>
      </c>
      <c r="O18" s="20"/>
      <c r="P18" s="20"/>
      <c r="Q18" s="7"/>
    </row>
    <row r="19" spans="1:17" s="2" customFormat="1" ht="32.25" customHeight="1" x14ac:dyDescent="0.25">
      <c r="A19" s="20"/>
      <c r="B19" s="20"/>
      <c r="C19" s="20"/>
      <c r="D19" s="21"/>
      <c r="E19" s="21"/>
      <c r="F19" s="21"/>
      <c r="G19" s="21"/>
      <c r="H19" s="11" t="s">
        <v>6</v>
      </c>
      <c r="I19" s="11">
        <f t="shared" si="2"/>
        <v>9554.99</v>
      </c>
      <c r="J19" s="11">
        <v>0</v>
      </c>
      <c r="K19" s="11">
        <v>0</v>
      </c>
      <c r="L19" s="10">
        <v>9554.99</v>
      </c>
      <c r="M19" s="11">
        <v>0</v>
      </c>
      <c r="N19" s="11">
        <v>0</v>
      </c>
      <c r="O19" s="21"/>
      <c r="P19" s="21"/>
      <c r="Q19" s="7"/>
    </row>
    <row r="20" spans="1:17" s="2" customFormat="1" ht="78.75" customHeight="1" x14ac:dyDescent="0.25">
      <c r="A20" s="19">
        <v>2</v>
      </c>
      <c r="B20" s="19">
        <v>35</v>
      </c>
      <c r="C20" s="19" t="s">
        <v>37</v>
      </c>
      <c r="D20" s="11" t="s">
        <v>36</v>
      </c>
      <c r="E20" s="19" t="s">
        <v>38</v>
      </c>
      <c r="F20" s="19" t="s">
        <v>38</v>
      </c>
      <c r="G20" s="19" t="s">
        <v>42</v>
      </c>
      <c r="H20" s="11"/>
      <c r="I20" s="11"/>
      <c r="J20" s="11"/>
      <c r="K20" s="11"/>
      <c r="L20" s="11"/>
      <c r="M20" s="11"/>
      <c r="N20" s="11"/>
      <c r="O20" s="19" t="s">
        <v>24</v>
      </c>
      <c r="P20" s="19" t="s">
        <v>25</v>
      </c>
      <c r="Q20" s="7"/>
    </row>
    <row r="21" spans="1:17" s="2" customFormat="1" ht="32.25" customHeight="1" x14ac:dyDescent="0.25">
      <c r="A21" s="20"/>
      <c r="B21" s="20"/>
      <c r="C21" s="20"/>
      <c r="D21" s="19" t="s">
        <v>22</v>
      </c>
      <c r="E21" s="20"/>
      <c r="F21" s="20"/>
      <c r="G21" s="20"/>
      <c r="H21" s="11" t="s">
        <v>5</v>
      </c>
      <c r="I21" s="11">
        <f>J21+K21+L21+M21+N21</f>
        <v>4000</v>
      </c>
      <c r="J21" s="10">
        <v>4000</v>
      </c>
      <c r="K21" s="11">
        <v>0</v>
      </c>
      <c r="L21" s="11">
        <v>0</v>
      </c>
      <c r="M21" s="11">
        <v>0</v>
      </c>
      <c r="N21" s="11">
        <v>0</v>
      </c>
      <c r="O21" s="20"/>
      <c r="P21" s="20"/>
      <c r="Q21" s="7"/>
    </row>
    <row r="22" spans="1:17" s="2" customFormat="1" ht="32.25" customHeight="1" x14ac:dyDescent="0.25">
      <c r="A22" s="20"/>
      <c r="B22" s="20"/>
      <c r="C22" s="20"/>
      <c r="D22" s="21"/>
      <c r="E22" s="20"/>
      <c r="F22" s="20"/>
      <c r="G22" s="20"/>
      <c r="H22" s="11" t="s">
        <v>6</v>
      </c>
      <c r="I22" s="11">
        <f t="shared" ref="I22:I24" si="3">J22+K22+L22+M22+N22</f>
        <v>1000</v>
      </c>
      <c r="J22" s="10">
        <v>1000</v>
      </c>
      <c r="K22" s="11">
        <v>0</v>
      </c>
      <c r="L22" s="11">
        <v>0</v>
      </c>
      <c r="M22" s="11">
        <v>0</v>
      </c>
      <c r="N22" s="11">
        <v>0</v>
      </c>
      <c r="O22" s="20"/>
      <c r="P22" s="20"/>
      <c r="Q22" s="7"/>
    </row>
    <row r="23" spans="1:17" s="2" customFormat="1" ht="32.25" customHeight="1" x14ac:dyDescent="0.25">
      <c r="A23" s="20"/>
      <c r="B23" s="20"/>
      <c r="C23" s="20"/>
      <c r="D23" s="19" t="s">
        <v>23</v>
      </c>
      <c r="E23" s="20"/>
      <c r="F23" s="20"/>
      <c r="G23" s="20"/>
      <c r="H23" s="11" t="s">
        <v>5</v>
      </c>
      <c r="I23" s="11">
        <f t="shared" si="3"/>
        <v>49800</v>
      </c>
      <c r="J23" s="11">
        <v>0</v>
      </c>
      <c r="K23" s="10">
        <v>25800</v>
      </c>
      <c r="L23" s="10">
        <v>24000</v>
      </c>
      <c r="M23" s="11">
        <v>0</v>
      </c>
      <c r="N23" s="11">
        <v>0</v>
      </c>
      <c r="O23" s="20"/>
      <c r="P23" s="20"/>
      <c r="Q23" s="7"/>
    </row>
    <row r="24" spans="1:17" s="2" customFormat="1" ht="32.25" customHeight="1" x14ac:dyDescent="0.25">
      <c r="A24" s="20"/>
      <c r="B24" s="20"/>
      <c r="C24" s="20"/>
      <c r="D24" s="21"/>
      <c r="E24" s="21"/>
      <c r="F24" s="21"/>
      <c r="G24" s="21"/>
      <c r="H24" s="11" t="s">
        <v>6</v>
      </c>
      <c r="I24" s="11">
        <f t="shared" si="3"/>
        <v>12800</v>
      </c>
      <c r="J24" s="11">
        <v>0</v>
      </c>
      <c r="K24" s="10">
        <v>6800</v>
      </c>
      <c r="L24" s="10">
        <v>6000</v>
      </c>
      <c r="M24" s="11">
        <v>0</v>
      </c>
      <c r="N24" s="11">
        <v>0</v>
      </c>
      <c r="O24" s="21"/>
      <c r="P24" s="21"/>
      <c r="Q24" s="7"/>
    </row>
    <row r="25" spans="1:17" s="2" customFormat="1" ht="41.25" customHeight="1" x14ac:dyDescent="0.25">
      <c r="A25" s="20"/>
      <c r="B25" s="20"/>
      <c r="C25" s="20"/>
      <c r="D25" s="11" t="s">
        <v>39</v>
      </c>
      <c r="E25" s="19" t="s">
        <v>38</v>
      </c>
      <c r="F25" s="19" t="s">
        <v>38</v>
      </c>
      <c r="G25" s="19" t="s">
        <v>42</v>
      </c>
      <c r="H25" s="11"/>
      <c r="I25" s="11"/>
      <c r="J25" s="11"/>
      <c r="K25" s="11"/>
      <c r="L25" s="11"/>
      <c r="M25" s="11"/>
      <c r="N25" s="11"/>
      <c r="O25" s="19" t="s">
        <v>26</v>
      </c>
      <c r="P25" s="19" t="s">
        <v>25</v>
      </c>
      <c r="Q25" s="7"/>
    </row>
    <row r="26" spans="1:17" s="2" customFormat="1" ht="32.25" customHeight="1" x14ac:dyDescent="0.25">
      <c r="A26" s="20"/>
      <c r="B26" s="20"/>
      <c r="C26" s="20"/>
      <c r="D26" s="19" t="s">
        <v>22</v>
      </c>
      <c r="E26" s="20"/>
      <c r="F26" s="20"/>
      <c r="G26" s="20"/>
      <c r="H26" s="11" t="s">
        <v>5</v>
      </c>
      <c r="I26" s="11">
        <f>J26+K26+L26+M26+N26</f>
        <v>8000</v>
      </c>
      <c r="J26" s="9">
        <v>3250</v>
      </c>
      <c r="K26" s="9">
        <v>4750</v>
      </c>
      <c r="L26" s="11">
        <v>0</v>
      </c>
      <c r="M26" s="11">
        <v>0</v>
      </c>
      <c r="N26" s="11">
        <v>0</v>
      </c>
      <c r="O26" s="20"/>
      <c r="P26" s="20"/>
      <c r="Q26" s="7"/>
    </row>
    <row r="27" spans="1:17" s="2" customFormat="1" ht="32.25" customHeight="1" x14ac:dyDescent="0.25">
      <c r="A27" s="20"/>
      <c r="B27" s="20"/>
      <c r="C27" s="20"/>
      <c r="D27" s="21"/>
      <c r="E27" s="20"/>
      <c r="F27" s="20"/>
      <c r="G27" s="20"/>
      <c r="H27" s="11" t="s">
        <v>6</v>
      </c>
      <c r="I27" s="11">
        <f t="shared" ref="I27:I29" si="4">J27+K27+L27+M27+N27</f>
        <v>2700</v>
      </c>
      <c r="J27" s="9">
        <v>1000</v>
      </c>
      <c r="K27" s="9">
        <v>1700</v>
      </c>
      <c r="L27" s="11">
        <v>0</v>
      </c>
      <c r="M27" s="11">
        <v>0</v>
      </c>
      <c r="N27" s="11">
        <v>0</v>
      </c>
      <c r="O27" s="20"/>
      <c r="P27" s="20"/>
      <c r="Q27" s="7"/>
    </row>
    <row r="28" spans="1:17" s="2" customFormat="1" ht="32.25" customHeight="1" x14ac:dyDescent="0.25">
      <c r="A28" s="20"/>
      <c r="B28" s="20"/>
      <c r="C28" s="20"/>
      <c r="D28" s="19" t="s">
        <v>23</v>
      </c>
      <c r="E28" s="20"/>
      <c r="F28" s="20"/>
      <c r="G28" s="20"/>
      <c r="H28" s="11" t="s">
        <v>5</v>
      </c>
      <c r="I28" s="11">
        <f t="shared" si="4"/>
        <v>208000</v>
      </c>
      <c r="J28" s="11">
        <v>0</v>
      </c>
      <c r="K28" s="11">
        <v>0</v>
      </c>
      <c r="L28" s="9">
        <v>104000</v>
      </c>
      <c r="M28" s="9">
        <v>104000</v>
      </c>
      <c r="N28" s="11">
        <v>0</v>
      </c>
      <c r="O28" s="20"/>
      <c r="P28" s="20"/>
      <c r="Q28" s="7"/>
    </row>
    <row r="29" spans="1:17" s="2" customFormat="1" ht="32.25" customHeight="1" x14ac:dyDescent="0.25">
      <c r="A29" s="21"/>
      <c r="B29" s="21"/>
      <c r="C29" s="21"/>
      <c r="D29" s="21"/>
      <c r="E29" s="21"/>
      <c r="F29" s="21"/>
      <c r="G29" s="21"/>
      <c r="H29" s="11" t="s">
        <v>6</v>
      </c>
      <c r="I29" s="11">
        <f t="shared" si="4"/>
        <v>52000</v>
      </c>
      <c r="J29" s="11">
        <v>0</v>
      </c>
      <c r="K29" s="11">
        <v>0</v>
      </c>
      <c r="L29" s="9">
        <v>26000</v>
      </c>
      <c r="M29" s="9">
        <v>26000</v>
      </c>
      <c r="N29" s="11">
        <v>0</v>
      </c>
      <c r="O29" s="21"/>
      <c r="P29" s="21"/>
      <c r="Q29" s="7"/>
    </row>
    <row r="30" spans="1:17" s="2" customFormat="1" ht="32.25" customHeight="1" x14ac:dyDescent="0.25">
      <c r="A30" s="19">
        <v>3</v>
      </c>
      <c r="B30" s="19">
        <v>33</v>
      </c>
      <c r="C30" s="19" t="s">
        <v>46</v>
      </c>
      <c r="D30" s="11" t="s">
        <v>40</v>
      </c>
      <c r="E30" s="19" t="s">
        <v>41</v>
      </c>
      <c r="F30" s="19" t="s">
        <v>41</v>
      </c>
      <c r="G30" s="19" t="s">
        <v>42</v>
      </c>
      <c r="H30" s="11"/>
      <c r="I30" s="11"/>
      <c r="J30" s="11"/>
      <c r="K30" s="11"/>
      <c r="L30" s="11"/>
      <c r="M30" s="11"/>
      <c r="N30" s="11"/>
      <c r="O30" s="19" t="s">
        <v>24</v>
      </c>
      <c r="P30" s="19" t="s">
        <v>25</v>
      </c>
      <c r="Q30" s="7"/>
    </row>
    <row r="31" spans="1:17" s="2" customFormat="1" ht="32.25" customHeight="1" x14ac:dyDescent="0.25">
      <c r="A31" s="20"/>
      <c r="B31" s="20"/>
      <c r="C31" s="20"/>
      <c r="D31" s="19" t="s">
        <v>22</v>
      </c>
      <c r="E31" s="20"/>
      <c r="F31" s="20"/>
      <c r="G31" s="20"/>
      <c r="H31" s="11" t="s">
        <v>5</v>
      </c>
      <c r="I31" s="11">
        <f>J31+K31+L31+M31+N31</f>
        <v>673.2</v>
      </c>
      <c r="J31" s="9">
        <v>673.2</v>
      </c>
      <c r="K31" s="11">
        <v>0</v>
      </c>
      <c r="L31" s="11">
        <v>0</v>
      </c>
      <c r="M31" s="11">
        <v>0</v>
      </c>
      <c r="N31" s="11">
        <v>0</v>
      </c>
      <c r="O31" s="20"/>
      <c r="P31" s="20"/>
      <c r="Q31" s="7"/>
    </row>
    <row r="32" spans="1:17" s="2" customFormat="1" ht="32.25" customHeight="1" x14ac:dyDescent="0.25">
      <c r="A32" s="20"/>
      <c r="B32" s="20"/>
      <c r="C32" s="20"/>
      <c r="D32" s="21"/>
      <c r="E32" s="20"/>
      <c r="F32" s="20"/>
      <c r="G32" s="20"/>
      <c r="H32" s="11" t="s">
        <v>6</v>
      </c>
      <c r="I32" s="11">
        <f t="shared" ref="I32:I34" si="5">J32+K32+L32+M32+N32</f>
        <v>6.8</v>
      </c>
      <c r="J32" s="9">
        <v>6.8</v>
      </c>
      <c r="K32" s="11">
        <v>0</v>
      </c>
      <c r="L32" s="11">
        <v>0</v>
      </c>
      <c r="M32" s="11">
        <v>0</v>
      </c>
      <c r="N32" s="11">
        <v>0</v>
      </c>
      <c r="O32" s="20"/>
      <c r="P32" s="20"/>
      <c r="Q32" s="7"/>
    </row>
    <row r="33" spans="1:17" s="2" customFormat="1" ht="32.25" customHeight="1" x14ac:dyDescent="0.25">
      <c r="A33" s="20"/>
      <c r="B33" s="20"/>
      <c r="C33" s="20"/>
      <c r="D33" s="19" t="s">
        <v>23</v>
      </c>
      <c r="E33" s="20"/>
      <c r="F33" s="20"/>
      <c r="G33" s="20"/>
      <c r="H33" s="11" t="s">
        <v>5</v>
      </c>
      <c r="I33" s="11">
        <f t="shared" si="5"/>
        <v>3960</v>
      </c>
      <c r="J33" s="11">
        <v>0</v>
      </c>
      <c r="K33" s="9">
        <v>3960</v>
      </c>
      <c r="L33" s="11">
        <v>0</v>
      </c>
      <c r="M33" s="11">
        <v>0</v>
      </c>
      <c r="N33" s="11">
        <v>0</v>
      </c>
      <c r="O33" s="20"/>
      <c r="P33" s="20"/>
      <c r="Q33" s="7"/>
    </row>
    <row r="34" spans="1:17" s="2" customFormat="1" ht="32.25" customHeight="1" x14ac:dyDescent="0.25">
      <c r="A34" s="20"/>
      <c r="B34" s="20"/>
      <c r="C34" s="20"/>
      <c r="D34" s="21"/>
      <c r="E34" s="21"/>
      <c r="F34" s="21"/>
      <c r="G34" s="21"/>
      <c r="H34" s="11" t="s">
        <v>6</v>
      </c>
      <c r="I34" s="11">
        <f t="shared" si="5"/>
        <v>40</v>
      </c>
      <c r="J34" s="11">
        <v>0</v>
      </c>
      <c r="K34" s="9">
        <v>40</v>
      </c>
      <c r="L34" s="11">
        <v>0</v>
      </c>
      <c r="M34" s="11">
        <v>0</v>
      </c>
      <c r="N34" s="11">
        <v>0</v>
      </c>
      <c r="O34" s="21"/>
      <c r="P34" s="21"/>
      <c r="Q34" s="7"/>
    </row>
    <row r="35" spans="1:17" s="2" customFormat="1" ht="71.25" customHeight="1" x14ac:dyDescent="0.25">
      <c r="A35" s="20"/>
      <c r="B35" s="20"/>
      <c r="C35" s="20"/>
      <c r="D35" s="11" t="s">
        <v>44</v>
      </c>
      <c r="E35" s="19" t="s">
        <v>45</v>
      </c>
      <c r="F35" s="19" t="s">
        <v>45</v>
      </c>
      <c r="G35" s="19" t="s">
        <v>42</v>
      </c>
      <c r="H35" s="11"/>
      <c r="I35" s="11"/>
      <c r="J35" s="11"/>
      <c r="K35" s="11"/>
      <c r="L35" s="11"/>
      <c r="M35" s="11"/>
      <c r="N35" s="11"/>
      <c r="O35" s="19" t="s">
        <v>24</v>
      </c>
      <c r="P35" s="19" t="s">
        <v>25</v>
      </c>
      <c r="Q35" s="7"/>
    </row>
    <row r="36" spans="1:17" s="2" customFormat="1" ht="32.25" customHeight="1" x14ac:dyDescent="0.25">
      <c r="A36" s="20"/>
      <c r="B36" s="20"/>
      <c r="C36" s="20"/>
      <c r="D36" s="19" t="s">
        <v>22</v>
      </c>
      <c r="E36" s="20"/>
      <c r="F36" s="20"/>
      <c r="G36" s="20"/>
      <c r="H36" s="11" t="s">
        <v>5</v>
      </c>
      <c r="I36" s="11">
        <f>J36+K36+L36+M36+N36</f>
        <v>2000</v>
      </c>
      <c r="J36" s="9">
        <v>2000</v>
      </c>
      <c r="K36" s="11">
        <v>0</v>
      </c>
      <c r="L36" s="11">
        <v>0</v>
      </c>
      <c r="M36" s="11">
        <v>0</v>
      </c>
      <c r="N36" s="11">
        <v>0</v>
      </c>
      <c r="O36" s="20"/>
      <c r="P36" s="20"/>
      <c r="Q36" s="7"/>
    </row>
    <row r="37" spans="1:17" s="2" customFormat="1" ht="32.25" customHeight="1" x14ac:dyDescent="0.25">
      <c r="A37" s="20"/>
      <c r="B37" s="20"/>
      <c r="C37" s="20"/>
      <c r="D37" s="21"/>
      <c r="E37" s="20"/>
      <c r="F37" s="20"/>
      <c r="G37" s="20"/>
      <c r="H37" s="11" t="s">
        <v>6</v>
      </c>
      <c r="I37" s="11">
        <f t="shared" ref="I37:I39" si="6">J37+K37+L37+M37+N37</f>
        <v>500</v>
      </c>
      <c r="J37" s="9">
        <v>500</v>
      </c>
      <c r="K37" s="11">
        <v>0</v>
      </c>
      <c r="L37" s="11">
        <v>0</v>
      </c>
      <c r="M37" s="11">
        <v>0</v>
      </c>
      <c r="N37" s="11">
        <v>0</v>
      </c>
      <c r="O37" s="20"/>
      <c r="P37" s="20"/>
      <c r="Q37" s="7"/>
    </row>
    <row r="38" spans="1:17" s="2" customFormat="1" ht="32.25" customHeight="1" x14ac:dyDescent="0.25">
      <c r="A38" s="20"/>
      <c r="B38" s="20"/>
      <c r="C38" s="20"/>
      <c r="D38" s="19" t="s">
        <v>23</v>
      </c>
      <c r="E38" s="20"/>
      <c r="F38" s="20"/>
      <c r="G38" s="20"/>
      <c r="H38" s="11" t="s">
        <v>5</v>
      </c>
      <c r="I38" s="11">
        <f t="shared" si="6"/>
        <v>38737.61</v>
      </c>
      <c r="J38" s="11">
        <v>0</v>
      </c>
      <c r="K38" s="9">
        <v>38737.61</v>
      </c>
      <c r="L38" s="11">
        <v>0</v>
      </c>
      <c r="M38" s="11">
        <v>0</v>
      </c>
      <c r="N38" s="11">
        <v>0</v>
      </c>
      <c r="O38" s="20"/>
      <c r="P38" s="20"/>
      <c r="Q38" s="7"/>
    </row>
    <row r="39" spans="1:17" s="2" customFormat="1" ht="32.25" customHeight="1" x14ac:dyDescent="0.25">
      <c r="A39" s="21"/>
      <c r="B39" s="21"/>
      <c r="C39" s="21"/>
      <c r="D39" s="21"/>
      <c r="E39" s="21"/>
      <c r="F39" s="21"/>
      <c r="G39" s="21"/>
      <c r="H39" s="11" t="s">
        <v>6</v>
      </c>
      <c r="I39" s="11">
        <f t="shared" si="6"/>
        <v>3042.4</v>
      </c>
      <c r="J39" s="11">
        <v>0</v>
      </c>
      <c r="K39" s="9">
        <v>3042.4</v>
      </c>
      <c r="L39" s="11">
        <v>0</v>
      </c>
      <c r="M39" s="11">
        <v>0</v>
      </c>
      <c r="N39" s="11">
        <v>0</v>
      </c>
      <c r="O39" s="21"/>
      <c r="P39" s="21"/>
      <c r="Q39" s="7"/>
    </row>
    <row r="40" spans="1:17" s="2" customFormat="1" ht="32.25" customHeight="1" x14ac:dyDescent="0.25">
      <c r="A40" s="19">
        <v>4</v>
      </c>
      <c r="B40" s="19">
        <v>30</v>
      </c>
      <c r="C40" s="19" t="s">
        <v>47</v>
      </c>
      <c r="D40" s="11" t="s">
        <v>48</v>
      </c>
      <c r="E40" s="19" t="s">
        <v>49</v>
      </c>
      <c r="F40" s="19" t="s">
        <v>49</v>
      </c>
      <c r="G40" s="19" t="s">
        <v>43</v>
      </c>
      <c r="H40" s="11"/>
      <c r="I40" s="11"/>
      <c r="J40" s="11"/>
      <c r="K40" s="11"/>
      <c r="L40" s="11"/>
      <c r="M40" s="11"/>
      <c r="N40" s="11"/>
      <c r="O40" s="19" t="s">
        <v>28</v>
      </c>
      <c r="P40" s="19" t="s">
        <v>29</v>
      </c>
      <c r="Q40" s="7"/>
    </row>
    <row r="41" spans="1:17" s="2" customFormat="1" ht="32.25" customHeight="1" x14ac:dyDescent="0.25">
      <c r="A41" s="20"/>
      <c r="B41" s="20"/>
      <c r="C41" s="20"/>
      <c r="D41" s="19" t="s">
        <v>22</v>
      </c>
      <c r="E41" s="20"/>
      <c r="F41" s="20"/>
      <c r="G41" s="20"/>
      <c r="H41" s="11" t="s">
        <v>5</v>
      </c>
      <c r="I41" s="11">
        <f>J41+K41+L41+M41+N41</f>
        <v>11779.467000000001</v>
      </c>
      <c r="J41" s="10">
        <v>5889.7335000000003</v>
      </c>
      <c r="K41" s="10">
        <v>5889.7335000000003</v>
      </c>
      <c r="L41" s="11">
        <v>0</v>
      </c>
      <c r="M41" s="11">
        <v>0</v>
      </c>
      <c r="N41" s="11">
        <v>0</v>
      </c>
      <c r="O41" s="20"/>
      <c r="P41" s="20"/>
      <c r="Q41" s="7"/>
    </row>
    <row r="42" spans="1:17" s="2" customFormat="1" ht="32.25" customHeight="1" x14ac:dyDescent="0.25">
      <c r="A42" s="20"/>
      <c r="B42" s="20"/>
      <c r="C42" s="20"/>
      <c r="D42" s="21"/>
      <c r="E42" s="20"/>
      <c r="F42" s="20"/>
      <c r="G42" s="20"/>
      <c r="H42" s="11" t="s">
        <v>6</v>
      </c>
      <c r="I42" s="11">
        <f t="shared" ref="I42:I44" si="7">J42+K42+L42+M42+N42</f>
        <v>886.62599999999998</v>
      </c>
      <c r="J42" s="10">
        <v>443.31299999999999</v>
      </c>
      <c r="K42" s="10">
        <v>443.31299999999999</v>
      </c>
      <c r="L42" s="11">
        <v>0</v>
      </c>
      <c r="M42" s="11">
        <v>0</v>
      </c>
      <c r="N42" s="11">
        <v>0</v>
      </c>
      <c r="O42" s="20"/>
      <c r="P42" s="20"/>
      <c r="Q42" s="7"/>
    </row>
    <row r="43" spans="1:17" s="2" customFormat="1" ht="32.25" customHeight="1" x14ac:dyDescent="0.25">
      <c r="A43" s="20"/>
      <c r="B43" s="20"/>
      <c r="C43" s="20"/>
      <c r="D43" s="19" t="s">
        <v>23</v>
      </c>
      <c r="E43" s="20"/>
      <c r="F43" s="20"/>
      <c r="G43" s="20"/>
      <c r="H43" s="11" t="s">
        <v>5</v>
      </c>
      <c r="I43" s="11">
        <f t="shared" si="7"/>
        <v>46500</v>
      </c>
      <c r="J43" s="11">
        <v>0</v>
      </c>
      <c r="K43" s="11">
        <v>0</v>
      </c>
      <c r="L43" s="10">
        <v>23250</v>
      </c>
      <c r="M43" s="10">
        <v>23250</v>
      </c>
      <c r="N43" s="11">
        <v>0</v>
      </c>
      <c r="O43" s="20"/>
      <c r="P43" s="20"/>
      <c r="Q43" s="7"/>
    </row>
    <row r="44" spans="1:17" s="2" customFormat="1" ht="32.25" customHeight="1" x14ac:dyDescent="0.25">
      <c r="A44" s="20"/>
      <c r="B44" s="20"/>
      <c r="C44" s="20"/>
      <c r="D44" s="21"/>
      <c r="E44" s="21"/>
      <c r="F44" s="21"/>
      <c r="G44" s="21"/>
      <c r="H44" s="11" t="s">
        <v>6</v>
      </c>
      <c r="I44" s="11">
        <f t="shared" si="7"/>
        <v>3500</v>
      </c>
      <c r="J44" s="11">
        <v>0</v>
      </c>
      <c r="K44" s="11">
        <v>0</v>
      </c>
      <c r="L44" s="10">
        <v>1750</v>
      </c>
      <c r="M44" s="10">
        <v>1750</v>
      </c>
      <c r="N44" s="11">
        <v>0</v>
      </c>
      <c r="O44" s="21"/>
      <c r="P44" s="21"/>
      <c r="Q44" s="7"/>
    </row>
    <row r="45" spans="1:17" s="2" customFormat="1" ht="32.25" customHeight="1" x14ac:dyDescent="0.25">
      <c r="A45" s="20"/>
      <c r="B45" s="20"/>
      <c r="C45" s="20"/>
      <c r="D45" s="11" t="s">
        <v>50</v>
      </c>
      <c r="E45" s="19" t="s">
        <v>49</v>
      </c>
      <c r="F45" s="19" t="s">
        <v>49</v>
      </c>
      <c r="G45" s="19" t="s">
        <v>43</v>
      </c>
      <c r="H45" s="11"/>
      <c r="I45" s="11"/>
      <c r="J45" s="11"/>
      <c r="K45" s="11"/>
      <c r="L45" s="11"/>
      <c r="M45" s="11"/>
      <c r="N45" s="11"/>
      <c r="O45" s="19" t="s">
        <v>26</v>
      </c>
      <c r="P45" s="19" t="s">
        <v>25</v>
      </c>
      <c r="Q45" s="7"/>
    </row>
    <row r="46" spans="1:17" s="2" customFormat="1" ht="32.25" customHeight="1" x14ac:dyDescent="0.25">
      <c r="A46" s="20"/>
      <c r="B46" s="20"/>
      <c r="C46" s="20"/>
      <c r="D46" s="19" t="s">
        <v>22</v>
      </c>
      <c r="E46" s="20"/>
      <c r="F46" s="20"/>
      <c r="G46" s="20"/>
      <c r="H46" s="11" t="s">
        <v>5</v>
      </c>
      <c r="I46" s="11">
        <f>J46+K46+L46+M46+N46</f>
        <v>8370</v>
      </c>
      <c r="J46" s="10">
        <v>4185</v>
      </c>
      <c r="K46" s="10">
        <v>4185</v>
      </c>
      <c r="L46" s="11">
        <v>0</v>
      </c>
      <c r="M46" s="11">
        <v>0</v>
      </c>
      <c r="N46" s="11">
        <v>0</v>
      </c>
      <c r="O46" s="20"/>
      <c r="P46" s="20"/>
      <c r="Q46" s="7"/>
    </row>
    <row r="47" spans="1:17" s="2" customFormat="1" ht="32.25" customHeight="1" x14ac:dyDescent="0.25">
      <c r="A47" s="20"/>
      <c r="B47" s="20"/>
      <c r="C47" s="20"/>
      <c r="D47" s="21"/>
      <c r="E47" s="20"/>
      <c r="F47" s="20"/>
      <c r="G47" s="20"/>
      <c r="H47" s="11" t="s">
        <v>6</v>
      </c>
      <c r="I47" s="11">
        <f t="shared" ref="I47:I49" si="8">J47+K47+L47+M47+N47</f>
        <v>630</v>
      </c>
      <c r="J47" s="10">
        <v>315</v>
      </c>
      <c r="K47" s="10">
        <v>315</v>
      </c>
      <c r="L47" s="11">
        <v>0</v>
      </c>
      <c r="M47" s="11">
        <v>0</v>
      </c>
      <c r="N47" s="11">
        <v>0</v>
      </c>
      <c r="O47" s="20"/>
      <c r="P47" s="20"/>
      <c r="Q47" s="7"/>
    </row>
    <row r="48" spans="1:17" s="2" customFormat="1" ht="32.25" customHeight="1" x14ac:dyDescent="0.25">
      <c r="A48" s="20"/>
      <c r="B48" s="20"/>
      <c r="C48" s="20"/>
      <c r="D48" s="19" t="s">
        <v>23</v>
      </c>
      <c r="E48" s="20"/>
      <c r="F48" s="20"/>
      <c r="G48" s="20"/>
      <c r="H48" s="11" t="s">
        <v>5</v>
      </c>
      <c r="I48" s="11">
        <f t="shared" si="8"/>
        <v>66030</v>
      </c>
      <c r="J48" s="11">
        <v>0</v>
      </c>
      <c r="K48" s="11">
        <v>0</v>
      </c>
      <c r="L48" s="10">
        <v>33015</v>
      </c>
      <c r="M48" s="10">
        <v>33015</v>
      </c>
      <c r="N48" s="11">
        <v>0</v>
      </c>
      <c r="O48" s="20"/>
      <c r="P48" s="20"/>
      <c r="Q48" s="7"/>
    </row>
    <row r="49" spans="1:17" s="2" customFormat="1" ht="32.25" customHeight="1" x14ac:dyDescent="0.25">
      <c r="A49" s="21"/>
      <c r="B49" s="21"/>
      <c r="C49" s="21"/>
      <c r="D49" s="21"/>
      <c r="E49" s="21"/>
      <c r="F49" s="21"/>
      <c r="G49" s="21"/>
      <c r="H49" s="11" t="s">
        <v>6</v>
      </c>
      <c r="I49" s="11">
        <f t="shared" si="8"/>
        <v>4970</v>
      </c>
      <c r="J49" s="11">
        <v>0</v>
      </c>
      <c r="K49" s="11">
        <v>0</v>
      </c>
      <c r="L49" s="10">
        <v>2485</v>
      </c>
      <c r="M49" s="10">
        <v>2485</v>
      </c>
      <c r="N49" s="11">
        <v>0</v>
      </c>
      <c r="O49" s="21"/>
      <c r="P49" s="21"/>
      <c r="Q49" s="7"/>
    </row>
    <row r="50" spans="1:17" s="2" customFormat="1" ht="66" customHeight="1" x14ac:dyDescent="0.25">
      <c r="A50" s="19">
        <v>5</v>
      </c>
      <c r="B50" s="19">
        <v>23</v>
      </c>
      <c r="C50" s="19" t="s">
        <v>51</v>
      </c>
      <c r="D50" s="11" t="s">
        <v>52</v>
      </c>
      <c r="E50" s="19" t="s">
        <v>53</v>
      </c>
      <c r="F50" s="19" t="s">
        <v>53</v>
      </c>
      <c r="G50" s="19" t="s">
        <v>54</v>
      </c>
      <c r="H50" s="11"/>
      <c r="I50" s="11"/>
      <c r="J50" s="11"/>
      <c r="K50" s="11"/>
      <c r="L50" s="11"/>
      <c r="M50" s="11"/>
      <c r="N50" s="11"/>
      <c r="O50" s="19" t="s">
        <v>24</v>
      </c>
      <c r="P50" s="19" t="s">
        <v>25</v>
      </c>
      <c r="Q50" s="7"/>
    </row>
    <row r="51" spans="1:17" s="2" customFormat="1" ht="32.25" customHeight="1" x14ac:dyDescent="0.25">
      <c r="A51" s="20"/>
      <c r="B51" s="20"/>
      <c r="C51" s="20"/>
      <c r="D51" s="19" t="s">
        <v>23</v>
      </c>
      <c r="E51" s="20"/>
      <c r="F51" s="20"/>
      <c r="G51" s="20"/>
      <c r="H51" s="11" t="s">
        <v>5</v>
      </c>
      <c r="I51" s="11">
        <f t="shared" ref="I51:I55" si="9">J51+K51+L51+M51+N51</f>
        <v>21220.848000000002</v>
      </c>
      <c r="J51" s="10">
        <f>21220.848-K51</f>
        <v>21220.848000000002</v>
      </c>
      <c r="K51" s="11">
        <v>0</v>
      </c>
      <c r="L51" s="11">
        <v>0</v>
      </c>
      <c r="M51" s="11">
        <v>0</v>
      </c>
      <c r="N51" s="11">
        <v>0</v>
      </c>
      <c r="O51" s="20"/>
      <c r="P51" s="20"/>
      <c r="Q51" s="7"/>
    </row>
    <row r="52" spans="1:17" s="2" customFormat="1" ht="32.25" customHeight="1" x14ac:dyDescent="0.25">
      <c r="A52" s="20"/>
      <c r="B52" s="20"/>
      <c r="C52" s="20"/>
      <c r="D52" s="21"/>
      <c r="E52" s="21"/>
      <c r="F52" s="21"/>
      <c r="G52" s="21"/>
      <c r="H52" s="11" t="s">
        <v>6</v>
      </c>
      <c r="I52" s="11">
        <f t="shared" si="9"/>
        <v>212.20848000000001</v>
      </c>
      <c r="J52" s="11">
        <v>212.20848000000001</v>
      </c>
      <c r="K52" s="11">
        <v>0</v>
      </c>
      <c r="L52" s="11">
        <v>0</v>
      </c>
      <c r="M52" s="11">
        <v>0</v>
      </c>
      <c r="N52" s="11">
        <v>0</v>
      </c>
      <c r="O52" s="21"/>
      <c r="P52" s="21"/>
      <c r="Q52" s="7"/>
    </row>
    <row r="53" spans="1:17" s="2" customFormat="1" ht="32.25" customHeight="1" x14ac:dyDescent="0.25">
      <c r="A53" s="19">
        <v>6</v>
      </c>
      <c r="B53" s="19">
        <v>21</v>
      </c>
      <c r="C53" s="19" t="s">
        <v>55</v>
      </c>
      <c r="D53" s="11" t="s">
        <v>56</v>
      </c>
      <c r="E53" s="19" t="s">
        <v>57</v>
      </c>
      <c r="F53" s="19" t="s">
        <v>57</v>
      </c>
      <c r="G53" s="19" t="s">
        <v>58</v>
      </c>
      <c r="H53" s="11"/>
      <c r="I53" s="11"/>
      <c r="J53" s="11"/>
      <c r="K53" s="11"/>
      <c r="L53" s="11"/>
      <c r="M53" s="11"/>
      <c r="N53" s="11"/>
      <c r="O53" s="19" t="s">
        <v>26</v>
      </c>
      <c r="P53" s="19" t="s">
        <v>25</v>
      </c>
      <c r="Q53" s="7"/>
    </row>
    <row r="54" spans="1:17" s="2" customFormat="1" ht="32.25" customHeight="1" x14ac:dyDescent="0.25">
      <c r="A54" s="20"/>
      <c r="B54" s="20"/>
      <c r="C54" s="20"/>
      <c r="D54" s="19" t="s">
        <v>23</v>
      </c>
      <c r="E54" s="20"/>
      <c r="F54" s="20"/>
      <c r="G54" s="20"/>
      <c r="H54" s="11" t="s">
        <v>5</v>
      </c>
      <c r="I54" s="11">
        <f t="shared" si="9"/>
        <v>166646.99</v>
      </c>
      <c r="J54" s="10">
        <v>81810.009999999995</v>
      </c>
      <c r="K54" s="10">
        <v>84836.98</v>
      </c>
      <c r="L54" s="11">
        <v>0</v>
      </c>
      <c r="M54" s="11">
        <v>0</v>
      </c>
      <c r="N54" s="11">
        <v>0</v>
      </c>
      <c r="O54" s="20"/>
      <c r="P54" s="20"/>
      <c r="Q54" s="7"/>
    </row>
    <row r="55" spans="1:17" s="2" customFormat="1" ht="32.25" customHeight="1" x14ac:dyDescent="0.25">
      <c r="A55" s="20"/>
      <c r="B55" s="20"/>
      <c r="C55" s="20"/>
      <c r="D55" s="21"/>
      <c r="E55" s="21"/>
      <c r="F55" s="21"/>
      <c r="G55" s="21"/>
      <c r="H55" s="11" t="s">
        <v>6</v>
      </c>
      <c r="I55" s="11">
        <f t="shared" si="9"/>
        <v>1652.74</v>
      </c>
      <c r="J55" s="10">
        <v>826.37</v>
      </c>
      <c r="K55" s="10">
        <v>826.37</v>
      </c>
      <c r="L55" s="11">
        <v>0</v>
      </c>
      <c r="M55" s="11">
        <v>0</v>
      </c>
      <c r="N55" s="11">
        <v>0</v>
      </c>
      <c r="O55" s="21"/>
      <c r="P55" s="21"/>
      <c r="Q55" s="7"/>
    </row>
    <row r="56" spans="1:17" s="2" customFormat="1" ht="32.25" customHeight="1" x14ac:dyDescent="0.25">
      <c r="A56" s="20"/>
      <c r="B56" s="20"/>
      <c r="C56" s="20"/>
      <c r="D56" s="11" t="s">
        <v>59</v>
      </c>
      <c r="E56" s="19" t="s">
        <v>57</v>
      </c>
      <c r="F56" s="19" t="s">
        <v>57</v>
      </c>
      <c r="G56" s="19" t="s">
        <v>43</v>
      </c>
      <c r="H56" s="11"/>
      <c r="I56" s="11"/>
      <c r="J56" s="11"/>
      <c r="K56" s="11"/>
      <c r="L56" s="11"/>
      <c r="M56" s="11"/>
      <c r="N56" s="11"/>
      <c r="O56" s="19" t="s">
        <v>24</v>
      </c>
      <c r="P56" s="19" t="s">
        <v>25</v>
      </c>
      <c r="Q56" s="7"/>
    </row>
    <row r="57" spans="1:17" s="2" customFormat="1" ht="32.25" customHeight="1" x14ac:dyDescent="0.25">
      <c r="A57" s="20"/>
      <c r="B57" s="20"/>
      <c r="C57" s="20"/>
      <c r="D57" s="19" t="s">
        <v>22</v>
      </c>
      <c r="E57" s="20"/>
      <c r="F57" s="20"/>
      <c r="G57" s="20"/>
      <c r="H57" s="11" t="s">
        <v>5</v>
      </c>
      <c r="I57" s="11">
        <f t="shared" ref="I57:I60" si="10">J57+K57+L57+M57+N57</f>
        <v>6205.91</v>
      </c>
      <c r="J57" s="11">
        <v>4344.1400000000003</v>
      </c>
      <c r="K57" s="11">
        <v>1861.77</v>
      </c>
      <c r="L57" s="11">
        <v>0</v>
      </c>
      <c r="M57" s="11">
        <v>0</v>
      </c>
      <c r="N57" s="11">
        <v>0</v>
      </c>
      <c r="O57" s="20"/>
      <c r="P57" s="20"/>
      <c r="Q57" s="7"/>
    </row>
    <row r="58" spans="1:17" s="2" customFormat="1" ht="32.25" customHeight="1" x14ac:dyDescent="0.25">
      <c r="A58" s="20"/>
      <c r="B58" s="20"/>
      <c r="C58" s="20"/>
      <c r="D58" s="21"/>
      <c r="E58" s="20"/>
      <c r="F58" s="20"/>
      <c r="G58" s="20"/>
      <c r="H58" s="11" t="s">
        <v>6</v>
      </c>
      <c r="I58" s="11">
        <f t="shared" si="10"/>
        <v>62.686000000000007</v>
      </c>
      <c r="J58" s="11">
        <v>43.880200000000002</v>
      </c>
      <c r="K58" s="11">
        <v>18.805800000000001</v>
      </c>
      <c r="L58" s="11">
        <v>0</v>
      </c>
      <c r="M58" s="11">
        <v>0</v>
      </c>
      <c r="N58" s="11">
        <v>0</v>
      </c>
      <c r="O58" s="20"/>
      <c r="P58" s="20"/>
      <c r="Q58" s="7"/>
    </row>
    <row r="59" spans="1:17" s="2" customFormat="1" ht="32.25" customHeight="1" x14ac:dyDescent="0.25">
      <c r="A59" s="20"/>
      <c r="B59" s="20"/>
      <c r="C59" s="20"/>
      <c r="D59" s="19" t="s">
        <v>23</v>
      </c>
      <c r="E59" s="20"/>
      <c r="F59" s="20"/>
      <c r="G59" s="20"/>
      <c r="H59" s="11" t="s">
        <v>5</v>
      </c>
      <c r="I59" s="11">
        <f t="shared" si="10"/>
        <v>57669.96</v>
      </c>
      <c r="J59" s="11">
        <v>0</v>
      </c>
      <c r="K59" s="11">
        <v>0</v>
      </c>
      <c r="L59" s="11">
        <v>57669.96</v>
      </c>
      <c r="M59" s="11">
        <v>0</v>
      </c>
      <c r="N59" s="11">
        <v>0</v>
      </c>
      <c r="O59" s="20"/>
      <c r="P59" s="20"/>
      <c r="Q59" s="7"/>
    </row>
    <row r="60" spans="1:17" s="2" customFormat="1" ht="32.25" customHeight="1" x14ac:dyDescent="0.25">
      <c r="A60" s="21"/>
      <c r="B60" s="21"/>
      <c r="C60" s="21"/>
      <c r="D60" s="21"/>
      <c r="E60" s="21"/>
      <c r="F60" s="21"/>
      <c r="G60" s="21"/>
      <c r="H60" s="11" t="s">
        <v>6</v>
      </c>
      <c r="I60" s="11">
        <f t="shared" si="10"/>
        <v>585.54999999999995</v>
      </c>
      <c r="J60" s="11">
        <v>0</v>
      </c>
      <c r="K60" s="11">
        <v>0</v>
      </c>
      <c r="L60" s="11">
        <v>585.54999999999995</v>
      </c>
      <c r="M60" s="11">
        <v>0</v>
      </c>
      <c r="N60" s="11">
        <v>0</v>
      </c>
      <c r="O60" s="21"/>
      <c r="P60" s="21"/>
      <c r="Q60" s="7"/>
    </row>
    <row r="61" spans="1:17" s="2" customFormat="1" ht="36" customHeight="1" x14ac:dyDescent="0.25">
      <c r="A61" s="19">
        <v>7</v>
      </c>
      <c r="B61" s="19">
        <v>21</v>
      </c>
      <c r="C61" s="19" t="s">
        <v>60</v>
      </c>
      <c r="D61" s="11" t="s">
        <v>30</v>
      </c>
      <c r="E61" s="19" t="s">
        <v>61</v>
      </c>
      <c r="F61" s="19" t="s">
        <v>61</v>
      </c>
      <c r="G61" s="19" t="s">
        <v>63</v>
      </c>
      <c r="H61" s="11"/>
      <c r="I61" s="11"/>
      <c r="J61" s="11"/>
      <c r="K61" s="11"/>
      <c r="L61" s="11"/>
      <c r="M61" s="11"/>
      <c r="N61" s="11"/>
      <c r="O61" s="19" t="s">
        <v>24</v>
      </c>
      <c r="P61" s="19" t="s">
        <v>25</v>
      </c>
      <c r="Q61" s="7"/>
    </row>
    <row r="62" spans="1:17" s="2" customFormat="1" ht="32.25" customHeight="1" x14ac:dyDescent="0.25">
      <c r="A62" s="20"/>
      <c r="B62" s="20"/>
      <c r="C62" s="20"/>
      <c r="D62" s="19" t="s">
        <v>23</v>
      </c>
      <c r="E62" s="20"/>
      <c r="F62" s="20"/>
      <c r="G62" s="20"/>
      <c r="H62" s="11" t="s">
        <v>5</v>
      </c>
      <c r="I62" s="11">
        <f t="shared" ref="I62:I63" si="11">J62+K62+L62+M62+N62</f>
        <v>30706.680509999998</v>
      </c>
      <c r="J62" s="11">
        <v>30706.680509999998</v>
      </c>
      <c r="K62" s="11">
        <v>0</v>
      </c>
      <c r="L62" s="11">
        <v>0</v>
      </c>
      <c r="M62" s="11">
        <v>0</v>
      </c>
      <c r="N62" s="11">
        <v>0</v>
      </c>
      <c r="O62" s="20"/>
      <c r="P62" s="20"/>
      <c r="Q62" s="7"/>
    </row>
    <row r="63" spans="1:17" s="2" customFormat="1" ht="32.25" customHeight="1" x14ac:dyDescent="0.25">
      <c r="A63" s="20"/>
      <c r="B63" s="20"/>
      <c r="C63" s="20"/>
      <c r="D63" s="21"/>
      <c r="E63" s="21"/>
      <c r="F63" s="21"/>
      <c r="G63" s="21"/>
      <c r="H63" s="11" t="s">
        <v>6</v>
      </c>
      <c r="I63" s="11">
        <f t="shared" si="11"/>
        <v>310.16849000000002</v>
      </c>
      <c r="J63" s="11">
        <v>310.16849000000002</v>
      </c>
      <c r="K63" s="11">
        <v>0</v>
      </c>
      <c r="L63" s="11">
        <v>0</v>
      </c>
      <c r="M63" s="11">
        <v>0</v>
      </c>
      <c r="N63" s="11">
        <v>0</v>
      </c>
      <c r="O63" s="21"/>
      <c r="P63" s="21"/>
      <c r="Q63" s="7"/>
    </row>
    <row r="64" spans="1:17" s="2" customFormat="1" ht="34.5" customHeight="1" x14ac:dyDescent="0.25">
      <c r="A64" s="20"/>
      <c r="B64" s="20"/>
      <c r="C64" s="20"/>
      <c r="D64" s="11" t="s">
        <v>62</v>
      </c>
      <c r="E64" s="19" t="s">
        <v>61</v>
      </c>
      <c r="F64" s="19" t="s">
        <v>61</v>
      </c>
      <c r="G64" s="19" t="s">
        <v>43</v>
      </c>
      <c r="H64" s="11"/>
      <c r="I64" s="11"/>
      <c r="J64" s="11"/>
      <c r="K64" s="11"/>
      <c r="L64" s="11"/>
      <c r="M64" s="11"/>
      <c r="N64" s="11"/>
      <c r="O64" s="19" t="s">
        <v>20</v>
      </c>
      <c r="P64" s="19" t="s">
        <v>21</v>
      </c>
      <c r="Q64" s="7"/>
    </row>
    <row r="65" spans="1:17" s="2" customFormat="1" ht="32.25" customHeight="1" x14ac:dyDescent="0.25">
      <c r="A65" s="20"/>
      <c r="B65" s="20"/>
      <c r="C65" s="20"/>
      <c r="D65" s="19" t="s">
        <v>22</v>
      </c>
      <c r="E65" s="20"/>
      <c r="F65" s="20"/>
      <c r="G65" s="20"/>
      <c r="H65" s="11" t="s">
        <v>5</v>
      </c>
      <c r="I65" s="11">
        <f t="shared" ref="I65:I68" si="12">J65+K65+L65+M65+N65</f>
        <v>5429.1075200000005</v>
      </c>
      <c r="J65" s="11">
        <v>3836.1326800000002</v>
      </c>
      <c r="K65" s="11">
        <v>1592.9748400000001</v>
      </c>
      <c r="L65" s="11">
        <v>0</v>
      </c>
      <c r="M65" s="11">
        <v>0</v>
      </c>
      <c r="N65" s="11">
        <v>0</v>
      </c>
      <c r="O65" s="20"/>
      <c r="P65" s="20"/>
      <c r="Q65" s="7"/>
    </row>
    <row r="66" spans="1:17" s="2" customFormat="1" ht="32.25" customHeight="1" x14ac:dyDescent="0.25">
      <c r="A66" s="20"/>
      <c r="B66" s="20"/>
      <c r="C66" s="20"/>
      <c r="D66" s="21"/>
      <c r="E66" s="20"/>
      <c r="F66" s="20"/>
      <c r="G66" s="20"/>
      <c r="H66" s="11" t="s">
        <v>6</v>
      </c>
      <c r="I66" s="11">
        <f t="shared" si="12"/>
        <v>54.839480000000002</v>
      </c>
      <c r="J66" s="11">
        <v>38.748820000000002</v>
      </c>
      <c r="K66" s="11">
        <v>16.09066</v>
      </c>
      <c r="L66" s="11">
        <v>0</v>
      </c>
      <c r="M66" s="11">
        <v>0</v>
      </c>
      <c r="N66" s="11">
        <v>0</v>
      </c>
      <c r="O66" s="20"/>
      <c r="P66" s="20"/>
      <c r="Q66" s="7"/>
    </row>
    <row r="67" spans="1:17" s="2" customFormat="1" ht="32.25" customHeight="1" x14ac:dyDescent="0.25">
      <c r="A67" s="20"/>
      <c r="B67" s="20"/>
      <c r="C67" s="20"/>
      <c r="D67" s="19" t="s">
        <v>23</v>
      </c>
      <c r="E67" s="20"/>
      <c r="F67" s="20"/>
      <c r="G67" s="20"/>
      <c r="H67" s="11" t="s">
        <v>5</v>
      </c>
      <c r="I67" s="11">
        <f t="shared" si="12"/>
        <v>21409.026999999998</v>
      </c>
      <c r="J67" s="11">
        <v>0</v>
      </c>
      <c r="K67" s="11">
        <v>0</v>
      </c>
      <c r="L67" s="11">
        <v>21409.026999999998</v>
      </c>
      <c r="M67" s="11">
        <v>0</v>
      </c>
      <c r="N67" s="11">
        <v>0</v>
      </c>
      <c r="O67" s="20"/>
      <c r="P67" s="20"/>
      <c r="Q67" s="7"/>
    </row>
    <row r="68" spans="1:17" s="2" customFormat="1" ht="32.25" customHeight="1" x14ac:dyDescent="0.25">
      <c r="A68" s="21"/>
      <c r="B68" s="21"/>
      <c r="C68" s="21"/>
      <c r="D68" s="21"/>
      <c r="E68" s="21"/>
      <c r="F68" s="21"/>
      <c r="G68" s="21"/>
      <c r="H68" s="11" t="s">
        <v>6</v>
      </c>
      <c r="I68" s="11">
        <f t="shared" si="12"/>
        <v>216.25280000000001</v>
      </c>
      <c r="J68" s="11">
        <v>0</v>
      </c>
      <c r="K68" s="11">
        <v>0</v>
      </c>
      <c r="L68" s="11">
        <v>216.25280000000001</v>
      </c>
      <c r="M68" s="11">
        <v>0</v>
      </c>
      <c r="N68" s="11">
        <v>0</v>
      </c>
      <c r="O68" s="21"/>
      <c r="P68" s="21"/>
      <c r="Q68" s="7"/>
    </row>
    <row r="69" spans="1:17" s="4" customFormat="1" ht="27.75" customHeight="1" x14ac:dyDescent="0.3">
      <c r="A69" s="12"/>
      <c r="B69" s="12"/>
      <c r="C69" s="12"/>
      <c r="D69" s="12"/>
      <c r="E69" s="12"/>
      <c r="F69" s="12"/>
      <c r="G69" s="17" t="s">
        <v>64</v>
      </c>
      <c r="H69" s="14" t="s">
        <v>5</v>
      </c>
      <c r="I69" s="16">
        <f>I67+I65+I62+I59+I57+I54+I51+I48+I46+I43+I41+I38+I36+I33+I31+I28+I26+I23+I21+I18+I16+I13+I11+I8+I6</f>
        <v>1325517.5600300001</v>
      </c>
      <c r="J69" s="16">
        <f t="shared" ref="J69:N69" si="13">J67+J65+J62+J59+J57+J54+J51+J48+J46+J43+J41+J38+J36+J33+J31+J28+J26+J23+J21+J18+J16+J13+J11+J8+J6</f>
        <v>169984.52469000002</v>
      </c>
      <c r="K69" s="16">
        <f t="shared" si="13"/>
        <v>188348.09834</v>
      </c>
      <c r="L69" s="16">
        <f t="shared" si="13"/>
        <v>806919.93699999992</v>
      </c>
      <c r="M69" s="16">
        <f t="shared" si="13"/>
        <v>160265</v>
      </c>
      <c r="N69" s="16">
        <f t="shared" si="13"/>
        <v>0</v>
      </c>
      <c r="O69" s="12"/>
      <c r="P69" s="12"/>
    </row>
    <row r="70" spans="1:17" ht="27.75" customHeight="1" x14ac:dyDescent="0.3">
      <c r="A70" s="13"/>
      <c r="B70" s="13"/>
      <c r="C70" s="13"/>
      <c r="D70" s="13"/>
      <c r="E70" s="13"/>
      <c r="F70" s="13"/>
      <c r="G70" s="18"/>
      <c r="H70" s="15" t="s">
        <v>6</v>
      </c>
      <c r="I70" s="16">
        <f>I68+I66+I63+I60+I58+I55+I52+I49+I47+I44+I42+I39+I37+I34+I32+I29+I27+I24+I22+I19+I17+I14+I12+I9+I7</f>
        <v>155419.30124999999</v>
      </c>
      <c r="J70" s="16">
        <f t="shared" ref="J70:N70" si="14">J68+J66+J63+J60+J58+J55+J52+J49+J47+J44+J42+J39+J37+J34+J32+J29+J27+J24+J22+J19+J17+J14+J12+J9+J7</f>
        <v>5693.7189899999994</v>
      </c>
      <c r="K70" s="16">
        <f t="shared" si="14"/>
        <v>15270.22946</v>
      </c>
      <c r="L70" s="16">
        <f t="shared" si="14"/>
        <v>104220.35279999999</v>
      </c>
      <c r="M70" s="16">
        <f t="shared" si="14"/>
        <v>30235</v>
      </c>
      <c r="N70" s="16">
        <f t="shared" si="14"/>
        <v>0</v>
      </c>
      <c r="O70" s="13"/>
      <c r="P70" s="13"/>
    </row>
  </sheetData>
  <autoFilter ref="A2:P68">
    <filterColumn colId="8" showButton="0"/>
    <filterColumn colId="9" showButton="0"/>
    <filterColumn colId="10" showButton="0"/>
    <filterColumn colId="11" showButton="0"/>
    <filterColumn colId="12" showButton="0"/>
  </autoFilter>
  <mergeCells count="129">
    <mergeCell ref="A1:P1"/>
    <mergeCell ref="O10:O14"/>
    <mergeCell ref="P10:P14"/>
    <mergeCell ref="B5:B19"/>
    <mergeCell ref="A5:A19"/>
    <mergeCell ref="O15:O19"/>
    <mergeCell ref="P15:P19"/>
    <mergeCell ref="O5:O9"/>
    <mergeCell ref="P5:P9"/>
    <mergeCell ref="D11:D12"/>
    <mergeCell ref="I2:N2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D13:D14"/>
    <mergeCell ref="E10:E14"/>
    <mergeCell ref="F10:F14"/>
    <mergeCell ref="G10:G14"/>
    <mergeCell ref="C5:C19"/>
    <mergeCell ref="D6:D7"/>
    <mergeCell ref="D8:D9"/>
    <mergeCell ref="E5:E9"/>
    <mergeCell ref="F5:F9"/>
    <mergeCell ref="G5:G9"/>
    <mergeCell ref="D16:D17"/>
    <mergeCell ref="D18:D19"/>
    <mergeCell ref="E15:E19"/>
    <mergeCell ref="F15:F19"/>
    <mergeCell ref="G15:G19"/>
    <mergeCell ref="O20:O24"/>
    <mergeCell ref="P20:P24"/>
    <mergeCell ref="D26:D27"/>
    <mergeCell ref="D28:D29"/>
    <mergeCell ref="E25:E29"/>
    <mergeCell ref="F25:F29"/>
    <mergeCell ref="G25:G29"/>
    <mergeCell ref="O25:O29"/>
    <mergeCell ref="P25:P29"/>
    <mergeCell ref="C30:C39"/>
    <mergeCell ref="C20:C29"/>
    <mergeCell ref="B20:B29"/>
    <mergeCell ref="A20:A29"/>
    <mergeCell ref="D31:D32"/>
    <mergeCell ref="D33:D34"/>
    <mergeCell ref="E30:E34"/>
    <mergeCell ref="F30:F34"/>
    <mergeCell ref="G30:G34"/>
    <mergeCell ref="B30:B39"/>
    <mergeCell ref="A30:A39"/>
    <mergeCell ref="D21:D22"/>
    <mergeCell ref="D23:D24"/>
    <mergeCell ref="E20:E24"/>
    <mergeCell ref="F20:F24"/>
    <mergeCell ref="G20:G24"/>
    <mergeCell ref="F45:F49"/>
    <mergeCell ref="G45:G49"/>
    <mergeCell ref="P30:P34"/>
    <mergeCell ref="D36:D37"/>
    <mergeCell ref="D38:D39"/>
    <mergeCell ref="E35:E39"/>
    <mergeCell ref="F35:F39"/>
    <mergeCell ref="G35:G39"/>
    <mergeCell ref="O35:O39"/>
    <mergeCell ref="P35:P39"/>
    <mergeCell ref="O30:O34"/>
    <mergeCell ref="C50:C52"/>
    <mergeCell ref="B50:B52"/>
    <mergeCell ref="A50:A52"/>
    <mergeCell ref="C40:C49"/>
    <mergeCell ref="B40:B49"/>
    <mergeCell ref="A40:A49"/>
    <mergeCell ref="O45:O49"/>
    <mergeCell ref="P45:P49"/>
    <mergeCell ref="D51:D52"/>
    <mergeCell ref="E50:E52"/>
    <mergeCell ref="F50:F52"/>
    <mergeCell ref="G50:G52"/>
    <mergeCell ref="O50:O52"/>
    <mergeCell ref="P50:P52"/>
    <mergeCell ref="D41:D42"/>
    <mergeCell ref="D43:D44"/>
    <mergeCell ref="E40:E44"/>
    <mergeCell ref="F40:F44"/>
    <mergeCell ref="G40:G44"/>
    <mergeCell ref="O40:O44"/>
    <mergeCell ref="P40:P44"/>
    <mergeCell ref="D46:D47"/>
    <mergeCell ref="D48:D49"/>
    <mergeCell ref="E45:E49"/>
    <mergeCell ref="D54:D55"/>
    <mergeCell ref="E53:E55"/>
    <mergeCell ref="F53:F55"/>
    <mergeCell ref="G53:G55"/>
    <mergeCell ref="O53:O55"/>
    <mergeCell ref="P53:P55"/>
    <mergeCell ref="D57:D58"/>
    <mergeCell ref="D59:D60"/>
    <mergeCell ref="C53:C60"/>
    <mergeCell ref="G69:G70"/>
    <mergeCell ref="A53:A60"/>
    <mergeCell ref="D65:D66"/>
    <mergeCell ref="D67:D68"/>
    <mergeCell ref="E64:E68"/>
    <mergeCell ref="F64:F68"/>
    <mergeCell ref="G64:G68"/>
    <mergeCell ref="O64:O68"/>
    <mergeCell ref="P64:P68"/>
    <mergeCell ref="A61:A68"/>
    <mergeCell ref="B61:B68"/>
    <mergeCell ref="C61:C68"/>
    <mergeCell ref="B53:B60"/>
    <mergeCell ref="E56:E60"/>
    <mergeCell ref="F56:F60"/>
    <mergeCell ref="G56:G60"/>
    <mergeCell ref="O56:O60"/>
    <mergeCell ref="P56:P60"/>
    <mergeCell ref="D62:D63"/>
    <mergeCell ref="E61:E63"/>
    <mergeCell ref="F61:F63"/>
    <mergeCell ref="G61:G63"/>
    <mergeCell ref="O61:O63"/>
    <mergeCell ref="P61:P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рейтинга объедин</vt:lpstr>
      <vt:lpstr>'Проект рейтинга объедин'!Заголовки_для_печати</vt:lpstr>
      <vt:lpstr>'Проект рейтинга объедин'!Область_печати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Анатольевна Бояркина</dc:creator>
  <cp:lastModifiedBy>Антон Сергеевич Панкратов</cp:lastModifiedBy>
  <cp:lastPrinted>2020-07-22T08:53:18Z</cp:lastPrinted>
  <dcterms:created xsi:type="dcterms:W3CDTF">2015-02-13T06:55:18Z</dcterms:created>
  <dcterms:modified xsi:type="dcterms:W3CDTF">2020-08-24T10:00:14Z</dcterms:modified>
</cp:coreProperties>
</file>